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IANCOL\Documents\MATIAS GIBAUT\GCBA\"/>
    </mc:Choice>
  </mc:AlternateContent>
  <xr:revisionPtr revIDLastSave="0" documentId="13_ncr:1_{6D7619B4-65A1-4CF7-A58E-44CF54343056}" xr6:coauthVersionLast="41" xr6:coauthVersionMax="41" xr10:uidLastSave="{00000000-0000-0000-0000-000000000000}"/>
  <bookViews>
    <workbookView xWindow="28680" yWindow="-7095" windowWidth="29040" windowHeight="15840" xr2:uid="{00000000-000D-0000-FFFF-FFFF00000000}"/>
  </bookViews>
  <sheets>
    <sheet name="PRESUPUESTO" sheetId="1" r:id="rId1"/>
  </sheets>
  <definedNames>
    <definedName name="_xlnm.Print_Area" localSheetId="0">PRESUPUESTO!$B$1:$G$43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9" i="1" l="1"/>
  <c r="L18" i="1"/>
  <c r="M18" i="1" s="1"/>
  <c r="L19" i="1"/>
  <c r="M19" i="1" s="1"/>
  <c r="L20" i="1"/>
  <c r="M20" i="1" s="1"/>
  <c r="L21" i="1"/>
  <c r="L22" i="1"/>
  <c r="M22" i="1" s="1"/>
  <c r="L23" i="1"/>
  <c r="L24" i="1"/>
  <c r="M24" i="1" s="1"/>
  <c r="L25" i="1"/>
  <c r="M25" i="1" s="1"/>
  <c r="L26" i="1"/>
  <c r="M26" i="1" s="1"/>
  <c r="L27" i="1"/>
  <c r="L28" i="1"/>
  <c r="M28" i="1" s="1"/>
  <c r="L29" i="1"/>
  <c r="M29" i="1" s="1"/>
  <c r="L30" i="1"/>
  <c r="M30" i="1" s="1"/>
  <c r="L17" i="1"/>
  <c r="M17" i="1" s="1"/>
  <c r="M21" i="1"/>
  <c r="P9" i="1"/>
  <c r="P18" i="1" s="1"/>
  <c r="Q18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P27" i="1"/>
  <c r="Q27" i="1" s="1"/>
  <c r="P28" i="1"/>
  <c r="Q28" i="1" s="1"/>
  <c r="P30" i="1"/>
  <c r="M23" i="1"/>
  <c r="M27" i="1"/>
  <c r="P17" i="1"/>
  <c r="Q17" i="1" s="1"/>
  <c r="L12" i="1"/>
  <c r="M12" i="1" s="1"/>
  <c r="E32" i="1"/>
  <c r="P12" i="1"/>
  <c r="Q12" i="1" s="1"/>
  <c r="E34" i="1" l="1"/>
  <c r="G28" i="1" s="1"/>
  <c r="P19" i="1"/>
  <c r="R9" i="1"/>
  <c r="R28" i="1" s="1"/>
  <c r="S28" i="1" s="1"/>
  <c r="R24" i="1"/>
  <c r="S24" i="1" s="1"/>
  <c r="R19" i="1"/>
  <c r="S19" i="1" s="1"/>
  <c r="P29" i="1"/>
  <c r="Q30" i="1"/>
  <c r="Q26" i="1"/>
  <c r="G29" i="1" l="1"/>
  <c r="G20" i="1"/>
  <c r="G18" i="1"/>
  <c r="G21" i="1"/>
  <c r="G30" i="1"/>
  <c r="G23" i="1"/>
  <c r="G22" i="1"/>
  <c r="G12" i="1"/>
  <c r="G32" i="1"/>
  <c r="G17" i="1"/>
  <c r="G26" i="1"/>
  <c r="G19" i="1"/>
  <c r="G27" i="1"/>
  <c r="G34" i="1"/>
  <c r="G24" i="1"/>
  <c r="G14" i="1"/>
  <c r="G25" i="1"/>
  <c r="Q29" i="1"/>
  <c r="Q19" i="1"/>
  <c r="R27" i="1"/>
  <c r="R22" i="1"/>
  <c r="R12" i="1"/>
  <c r="S12" i="1" s="1"/>
  <c r="R17" i="1"/>
  <c r="R29" i="1"/>
  <c r="S29" i="1" s="1"/>
  <c r="R25" i="1"/>
  <c r="R23" i="1"/>
  <c r="R21" i="1"/>
  <c r="R18" i="1"/>
  <c r="T9" i="1"/>
  <c r="R30" i="1"/>
  <c r="R20" i="1"/>
  <c r="R26" i="1"/>
  <c r="Q34" i="1" l="1"/>
  <c r="S22" i="1"/>
  <c r="S27" i="1"/>
  <c r="S18" i="1"/>
  <c r="S30" i="1"/>
  <c r="S25" i="1"/>
  <c r="S26" i="1"/>
  <c r="S23" i="1"/>
  <c r="S20" i="1"/>
  <c r="S21" i="1"/>
  <c r="S17" i="1"/>
  <c r="T20" i="1"/>
  <c r="U20" i="1" s="1"/>
  <c r="V9" i="1"/>
  <c r="T12" i="1"/>
  <c r="U12" i="1" s="1"/>
  <c r="T21" i="1"/>
  <c r="U21" i="1" s="1"/>
  <c r="T28" i="1"/>
  <c r="T27" i="1"/>
  <c r="U27" i="1" s="1"/>
  <c r="T19" i="1"/>
  <c r="T26" i="1"/>
  <c r="U26" i="1" s="1"/>
  <c r="T25" i="1"/>
  <c r="U25" i="1" s="1"/>
  <c r="T18" i="1"/>
  <c r="U18" i="1" s="1"/>
  <c r="T24" i="1"/>
  <c r="T29" i="1"/>
  <c r="U29" i="1" s="1"/>
  <c r="T17" i="1"/>
  <c r="U17" i="1" s="1"/>
  <c r="T23" i="1"/>
  <c r="U23" i="1" s="1"/>
  <c r="T30" i="1"/>
  <c r="U30" i="1" s="1"/>
  <c r="T22" i="1"/>
  <c r="U22" i="1" s="1"/>
  <c r="S34" i="1" l="1"/>
  <c r="U28" i="1"/>
  <c r="U24" i="1"/>
  <c r="U19" i="1"/>
  <c r="X9" i="1"/>
  <c r="V20" i="1"/>
  <c r="W20" i="1" s="1"/>
  <c r="V25" i="1"/>
  <c r="W25" i="1" s="1"/>
  <c r="V27" i="1"/>
  <c r="V30" i="1"/>
  <c r="W30" i="1" s="1"/>
  <c r="V18" i="1"/>
  <c r="W18" i="1" s="1"/>
  <c r="V21" i="1"/>
  <c r="V24" i="1"/>
  <c r="W24" i="1" s="1"/>
  <c r="V26" i="1"/>
  <c r="V28" i="1"/>
  <c r="W28" i="1" s="1"/>
  <c r="V22" i="1"/>
  <c r="W22" i="1" s="1"/>
  <c r="V29" i="1"/>
  <c r="W29" i="1" s="1"/>
  <c r="V23" i="1"/>
  <c r="W23" i="1" s="1"/>
  <c r="V19" i="1"/>
  <c r="W19" i="1" s="1"/>
  <c r="V12" i="1"/>
  <c r="W12" i="1" s="1"/>
  <c r="V17" i="1"/>
  <c r="W17" i="1" s="1"/>
  <c r="W27" i="1" l="1"/>
  <c r="U34" i="1"/>
  <c r="W26" i="1"/>
  <c r="W21" i="1"/>
  <c r="W34" i="1" s="1"/>
  <c r="Z9" i="1"/>
  <c r="X29" i="1"/>
  <c r="Y29" i="1" s="1"/>
  <c r="X23" i="1"/>
  <c r="Y23" i="1" s="1"/>
  <c r="X22" i="1"/>
  <c r="Y22" i="1" s="1"/>
  <c r="X19" i="1"/>
  <c r="Y19" i="1" s="1"/>
  <c r="X28" i="1"/>
  <c r="Y28" i="1" s="1"/>
  <c r="X17" i="1"/>
  <c r="Y17" i="1" s="1"/>
  <c r="X18" i="1"/>
  <c r="Y18" i="1" s="1"/>
  <c r="X27" i="1"/>
  <c r="Y27" i="1" s="1"/>
  <c r="X26" i="1"/>
  <c r="Y26" i="1" s="1"/>
  <c r="X20" i="1"/>
  <c r="Y20" i="1" s="1"/>
  <c r="X25" i="1"/>
  <c r="Y25" i="1" s="1"/>
  <c r="X12" i="1"/>
  <c r="Y12" i="1" s="1"/>
  <c r="X24" i="1"/>
  <c r="X21" i="1"/>
  <c r="Y21" i="1" s="1"/>
  <c r="X30" i="1"/>
  <c r="Y30" i="1" s="1"/>
  <c r="Y24" i="1" l="1"/>
  <c r="Y34" i="1" s="1"/>
  <c r="Z26" i="1"/>
  <c r="AA26" i="1" s="1"/>
  <c r="Z29" i="1"/>
  <c r="AA29" i="1" s="1"/>
  <c r="Z22" i="1"/>
  <c r="AA22" i="1" s="1"/>
  <c r="Z19" i="1"/>
  <c r="AA19" i="1" s="1"/>
  <c r="Z12" i="1"/>
  <c r="AA12" i="1" s="1"/>
  <c r="Z24" i="1"/>
  <c r="AA24" i="1" s="1"/>
  <c r="Z21" i="1"/>
  <c r="AA21" i="1" s="1"/>
  <c r="Z28" i="1"/>
  <c r="AA28" i="1" s="1"/>
  <c r="Z30" i="1"/>
  <c r="AA30" i="1" s="1"/>
  <c r="Z18" i="1"/>
  <c r="AA18" i="1" s="1"/>
  <c r="Z27" i="1"/>
  <c r="AA27" i="1" s="1"/>
  <c r="Z20" i="1"/>
  <c r="AA20" i="1" s="1"/>
  <c r="Z25" i="1"/>
  <c r="AA25" i="1" s="1"/>
  <c r="AB9" i="1"/>
  <c r="Z23" i="1"/>
  <c r="Z17" i="1"/>
  <c r="AA17" i="1" s="1"/>
  <c r="AA23" i="1" l="1"/>
  <c r="AA34" i="1" s="1"/>
  <c r="AD9" i="1"/>
  <c r="AB18" i="1"/>
  <c r="AC18" i="1" s="1"/>
  <c r="AB29" i="1"/>
  <c r="AC29" i="1" s="1"/>
  <c r="AB24" i="1"/>
  <c r="AC24" i="1" s="1"/>
  <c r="AB21" i="1"/>
  <c r="AC21" i="1" s="1"/>
  <c r="AB12" i="1"/>
  <c r="AC12" i="1" s="1"/>
  <c r="AB20" i="1"/>
  <c r="AC20" i="1" s="1"/>
  <c r="AB28" i="1"/>
  <c r="AC28" i="1" s="1"/>
  <c r="AB25" i="1"/>
  <c r="AB17" i="1"/>
  <c r="AC17" i="1" s="1"/>
  <c r="AB27" i="1"/>
  <c r="AC27" i="1" s="1"/>
  <c r="AB23" i="1"/>
  <c r="AC23" i="1" s="1"/>
  <c r="AB30" i="1"/>
  <c r="AC30" i="1" s="1"/>
  <c r="AB22" i="1"/>
  <c r="AC22" i="1" s="1"/>
  <c r="AB19" i="1"/>
  <c r="AC19" i="1" s="1"/>
  <c r="AB26" i="1"/>
  <c r="AC26" i="1" s="1"/>
  <c r="AC25" i="1" l="1"/>
  <c r="AC34" i="1" s="1"/>
  <c r="AF9" i="1"/>
  <c r="AD18" i="1"/>
  <c r="AE18" i="1" s="1"/>
  <c r="AD27" i="1"/>
  <c r="AE27" i="1" s="1"/>
  <c r="AD23" i="1"/>
  <c r="AE23" i="1" s="1"/>
  <c r="AD21" i="1"/>
  <c r="AE21" i="1" s="1"/>
  <c r="AD12" i="1"/>
  <c r="AE12" i="1" s="1"/>
  <c r="AD25" i="1"/>
  <c r="AE25" i="1" s="1"/>
  <c r="AD30" i="1"/>
  <c r="AD26" i="1"/>
  <c r="AE26" i="1" s="1"/>
  <c r="AD29" i="1"/>
  <c r="AE29" i="1" s="1"/>
  <c r="AD19" i="1"/>
  <c r="AE19" i="1" s="1"/>
  <c r="AD20" i="1"/>
  <c r="AE20" i="1" s="1"/>
  <c r="AD22" i="1"/>
  <c r="AE22" i="1" s="1"/>
  <c r="AD28" i="1"/>
  <c r="AE28" i="1" s="1"/>
  <c r="AD24" i="1"/>
  <c r="AE24" i="1" s="1"/>
  <c r="AD17" i="1"/>
  <c r="AE17" i="1" s="1"/>
  <c r="AE30" i="1" l="1"/>
  <c r="AE34" i="1" s="1"/>
  <c r="AH9" i="1"/>
  <c r="AF20" i="1"/>
  <c r="AG20" i="1" s="1"/>
  <c r="AF25" i="1"/>
  <c r="AG25" i="1" s="1"/>
  <c r="AF24" i="1"/>
  <c r="AG24" i="1" s="1"/>
  <c r="AF21" i="1"/>
  <c r="AF28" i="1"/>
  <c r="AG28" i="1" s="1"/>
  <c r="AF23" i="1"/>
  <c r="AG23" i="1" s="1"/>
  <c r="AF22" i="1"/>
  <c r="AG22" i="1" s="1"/>
  <c r="AF19" i="1"/>
  <c r="AG19" i="1" s="1"/>
  <c r="AF18" i="1"/>
  <c r="AG18" i="1" s="1"/>
  <c r="AF30" i="1"/>
  <c r="AG30" i="1" s="1"/>
  <c r="AF26" i="1"/>
  <c r="AG26" i="1" s="1"/>
  <c r="AF12" i="1"/>
  <c r="AG12" i="1" s="1"/>
  <c r="AF29" i="1"/>
  <c r="AG29" i="1" s="1"/>
  <c r="AF27" i="1"/>
  <c r="AG27" i="1" s="1"/>
  <c r="AF17" i="1"/>
  <c r="AG17" i="1" s="1"/>
  <c r="AG21" i="1" l="1"/>
  <c r="AG34" i="1" s="1"/>
  <c r="AJ9" i="1"/>
  <c r="AH23" i="1"/>
  <c r="AI23" i="1" s="1"/>
  <c r="AH22" i="1"/>
  <c r="AI22" i="1" s="1"/>
  <c r="AH19" i="1"/>
  <c r="AI19" i="1" s="1"/>
  <c r="AH26" i="1"/>
  <c r="AI26" i="1" s="1"/>
  <c r="AH20" i="1"/>
  <c r="AI20" i="1" s="1"/>
  <c r="AH25" i="1"/>
  <c r="AI25" i="1" s="1"/>
  <c r="AH18" i="1"/>
  <c r="AI18" i="1" s="1"/>
  <c r="AH30" i="1"/>
  <c r="AI30" i="1" s="1"/>
  <c r="AH29" i="1"/>
  <c r="AI29" i="1" s="1"/>
  <c r="AH24" i="1"/>
  <c r="AI24" i="1" s="1"/>
  <c r="AH21" i="1"/>
  <c r="AI21" i="1" s="1"/>
  <c r="AH12" i="1"/>
  <c r="AI12" i="1" s="1"/>
  <c r="AH28" i="1"/>
  <c r="AI28" i="1" s="1"/>
  <c r="AH17" i="1"/>
  <c r="AI17" i="1" s="1"/>
  <c r="AH27" i="1"/>
  <c r="AI27" i="1" s="1"/>
  <c r="AI34" i="1" l="1"/>
  <c r="AL9" i="1"/>
  <c r="AJ26" i="1"/>
  <c r="AK26" i="1" s="1"/>
  <c r="AJ24" i="1"/>
  <c r="AK24" i="1" s="1"/>
  <c r="AJ21" i="1"/>
  <c r="AK21" i="1" s="1"/>
  <c r="AJ23" i="1"/>
  <c r="AK23" i="1" s="1"/>
  <c r="AJ12" i="1"/>
  <c r="AK12" i="1" s="1"/>
  <c r="AJ18" i="1"/>
  <c r="AK18" i="1" s="1"/>
  <c r="AJ29" i="1"/>
  <c r="AK29" i="1" s="1"/>
  <c r="AJ30" i="1"/>
  <c r="AJ22" i="1"/>
  <c r="AK22" i="1" s="1"/>
  <c r="AJ19" i="1"/>
  <c r="AK19" i="1" s="1"/>
  <c r="AJ17" i="1"/>
  <c r="AK17" i="1" s="1"/>
  <c r="AJ20" i="1"/>
  <c r="AK20" i="1" s="1"/>
  <c r="AJ28" i="1"/>
  <c r="AK28" i="1" s="1"/>
  <c r="AJ25" i="1"/>
  <c r="AJ27" i="1"/>
  <c r="AK27" i="1" s="1"/>
  <c r="AK30" i="1" l="1"/>
  <c r="AK25" i="1"/>
  <c r="AN9" i="1"/>
  <c r="AL19" i="1"/>
  <c r="AM19" i="1" s="1"/>
  <c r="AL20" i="1"/>
  <c r="AM20" i="1" s="1"/>
  <c r="AL12" i="1"/>
  <c r="AM12" i="1" s="1"/>
  <c r="AL21" i="1"/>
  <c r="AM21" i="1" s="1"/>
  <c r="AL23" i="1"/>
  <c r="AM23" i="1" s="1"/>
  <c r="AL27" i="1"/>
  <c r="AM27" i="1" s="1"/>
  <c r="AL28" i="1"/>
  <c r="AM28" i="1" s="1"/>
  <c r="AL29" i="1"/>
  <c r="AM29" i="1" s="1"/>
  <c r="AL30" i="1"/>
  <c r="AM30" i="1" s="1"/>
  <c r="AL25" i="1"/>
  <c r="AM25" i="1" s="1"/>
  <c r="AL22" i="1"/>
  <c r="AM22" i="1" s="1"/>
  <c r="AL26" i="1"/>
  <c r="AM26" i="1" s="1"/>
  <c r="AL24" i="1"/>
  <c r="AM24" i="1" s="1"/>
  <c r="AL18" i="1"/>
  <c r="AM18" i="1" s="1"/>
  <c r="AL17" i="1"/>
  <c r="AM17" i="1" s="1"/>
  <c r="AK34" i="1" l="1"/>
  <c r="AP9" i="1"/>
  <c r="AN30" i="1"/>
  <c r="AO30" i="1" s="1"/>
  <c r="AN24" i="1"/>
  <c r="AO24" i="1" s="1"/>
  <c r="AN21" i="1"/>
  <c r="AO21" i="1" s="1"/>
  <c r="AN29" i="1"/>
  <c r="AO29" i="1" s="1"/>
  <c r="AN28" i="1"/>
  <c r="AO28" i="1" s="1"/>
  <c r="AN26" i="1"/>
  <c r="AO26" i="1" s="1"/>
  <c r="AN20" i="1"/>
  <c r="AN25" i="1"/>
  <c r="AO25" i="1" s="1"/>
  <c r="AN12" i="1"/>
  <c r="AO12" i="1" s="1"/>
  <c r="AN27" i="1"/>
  <c r="AO27" i="1" s="1"/>
  <c r="AN23" i="1"/>
  <c r="AO23" i="1" s="1"/>
  <c r="AN22" i="1"/>
  <c r="AO22" i="1" s="1"/>
  <c r="AN19" i="1"/>
  <c r="AO19" i="1" s="1"/>
  <c r="AN17" i="1"/>
  <c r="AO17" i="1" s="1"/>
  <c r="AN18" i="1"/>
  <c r="AO18" i="1" s="1"/>
  <c r="AM34" i="1"/>
  <c r="AO20" i="1" l="1"/>
  <c r="AO34" i="1" s="1"/>
  <c r="AP30" i="1"/>
  <c r="AQ30" i="1" s="1"/>
  <c r="AP18" i="1"/>
  <c r="AQ18" i="1" s="1"/>
  <c r="AP20" i="1"/>
  <c r="AQ20" i="1" s="1"/>
  <c r="AP25" i="1"/>
  <c r="AQ25" i="1" s="1"/>
  <c r="AP22" i="1"/>
  <c r="AQ22" i="1" s="1"/>
  <c r="AP27" i="1"/>
  <c r="AQ27" i="1" s="1"/>
  <c r="AP23" i="1"/>
  <c r="AQ23" i="1" s="1"/>
  <c r="AP19" i="1"/>
  <c r="AQ19" i="1" s="1"/>
  <c r="AP24" i="1"/>
  <c r="AQ24" i="1" s="1"/>
  <c r="AP29" i="1"/>
  <c r="AQ29" i="1" s="1"/>
  <c r="AP28" i="1"/>
  <c r="AQ28" i="1" s="1"/>
  <c r="AP26" i="1"/>
  <c r="AQ26" i="1" s="1"/>
  <c r="AP21" i="1"/>
  <c r="AQ21" i="1" s="1"/>
  <c r="AP12" i="1"/>
  <c r="AQ12" i="1" s="1"/>
  <c r="AR9" i="1"/>
  <c r="AP17" i="1"/>
  <c r="AQ17" i="1" s="1"/>
  <c r="AT9" i="1" l="1"/>
  <c r="AR26" i="1"/>
  <c r="AS26" i="1" s="1"/>
  <c r="AR30" i="1"/>
  <c r="AS30" i="1" s="1"/>
  <c r="AR27" i="1"/>
  <c r="AS27" i="1" s="1"/>
  <c r="AR22" i="1"/>
  <c r="AS22" i="1" s="1"/>
  <c r="AR18" i="1"/>
  <c r="AS18" i="1" s="1"/>
  <c r="AR17" i="1"/>
  <c r="AS17" i="1" s="1"/>
  <c r="AR12" i="1"/>
  <c r="AS12" i="1" s="1"/>
  <c r="AR28" i="1"/>
  <c r="AS28" i="1" s="1"/>
  <c r="AR19" i="1"/>
  <c r="AS29" i="1"/>
  <c r="AR25" i="1"/>
  <c r="AS25" i="1" s="1"/>
  <c r="AR23" i="1"/>
  <c r="AS23" i="1" s="1"/>
  <c r="AR24" i="1"/>
  <c r="AS24" i="1" s="1"/>
  <c r="AR20" i="1"/>
  <c r="AS20" i="1" s="1"/>
  <c r="AR21" i="1"/>
  <c r="AS21" i="1" s="1"/>
  <c r="AQ34" i="1"/>
  <c r="AS19" i="1" l="1"/>
  <c r="AS34" i="1" s="1"/>
  <c r="AT19" i="1"/>
  <c r="AU19" i="1" s="1"/>
  <c r="AT21" i="1"/>
  <c r="AT22" i="1"/>
  <c r="AU22" i="1" s="1"/>
  <c r="AT24" i="1"/>
  <c r="AU24" i="1" s="1"/>
  <c r="AT30" i="1"/>
  <c r="AU30" i="1" s="1"/>
  <c r="AT18" i="1"/>
  <c r="AU18" i="1" s="1"/>
  <c r="AT26" i="1"/>
  <c r="AU26" i="1" s="1"/>
  <c r="AT17" i="1"/>
  <c r="AU17" i="1" s="1"/>
  <c r="AT12" i="1"/>
  <c r="AU12" i="1" s="1"/>
  <c r="AT25" i="1"/>
  <c r="AU25" i="1" s="1"/>
  <c r="AT27" i="1"/>
  <c r="AU27" i="1" s="1"/>
  <c r="AT28" i="1"/>
  <c r="AU28" i="1" s="1"/>
  <c r="AV9" i="1"/>
  <c r="AT23" i="1"/>
  <c r="AT29" i="1"/>
  <c r="AU29" i="1" s="1"/>
  <c r="AT20" i="1"/>
  <c r="AU20" i="1" s="1"/>
  <c r="AU23" i="1" l="1"/>
  <c r="AU21" i="1"/>
  <c r="AV20" i="1"/>
  <c r="AW20" i="1" s="1"/>
  <c r="AV27" i="1"/>
  <c r="AW27" i="1" s="1"/>
  <c r="AV29" i="1"/>
  <c r="AW29" i="1" s="1"/>
  <c r="AV17" i="1"/>
  <c r="AW17" i="1" s="1"/>
  <c r="AV22" i="1"/>
  <c r="AW22" i="1" s="1"/>
  <c r="AV12" i="1"/>
  <c r="AW12" i="1" s="1"/>
  <c r="AV28" i="1"/>
  <c r="AW28" i="1" s="1"/>
  <c r="AV23" i="1"/>
  <c r="AW23" i="1" s="1"/>
  <c r="AV18" i="1"/>
  <c r="AW18" i="1" s="1"/>
  <c r="AX9" i="1"/>
  <c r="AV21" i="1"/>
  <c r="AW21" i="1" s="1"/>
  <c r="AV24" i="1"/>
  <c r="AW24" i="1" s="1"/>
  <c r="AV19" i="1"/>
  <c r="AW19" i="1" s="1"/>
  <c r="AV25" i="1"/>
  <c r="AW25" i="1" s="1"/>
  <c r="AV26" i="1"/>
  <c r="AW26" i="1" s="1"/>
  <c r="AV30" i="1"/>
  <c r="AW30" i="1" s="1"/>
  <c r="AU34" i="1" l="1"/>
  <c r="AX19" i="1"/>
  <c r="AY19" i="1" s="1"/>
  <c r="AX30" i="1"/>
  <c r="AY30" i="1" s="1"/>
  <c r="AX23" i="1"/>
  <c r="AX28" i="1"/>
  <c r="AY28" i="1" s="1"/>
  <c r="AX18" i="1"/>
  <c r="AY18" i="1" s="1"/>
  <c r="AX17" i="1"/>
  <c r="AY17" i="1" s="1"/>
  <c r="AX20" i="1"/>
  <c r="AY20" i="1" s="1"/>
  <c r="AX21" i="1"/>
  <c r="AY21" i="1" s="1"/>
  <c r="AX22" i="1"/>
  <c r="AY22" i="1" s="1"/>
  <c r="AX24" i="1"/>
  <c r="AZ9" i="1"/>
  <c r="AX12" i="1"/>
  <c r="AY12" i="1" s="1"/>
  <c r="AX29" i="1"/>
  <c r="AY29" i="1" s="1"/>
  <c r="AX25" i="1"/>
  <c r="AY25" i="1" s="1"/>
  <c r="AX26" i="1"/>
  <c r="AY26" i="1" s="1"/>
  <c r="AX27" i="1"/>
  <c r="AY27" i="1" s="1"/>
  <c r="AW34" i="1"/>
  <c r="AY23" i="1" l="1"/>
  <c r="AY24" i="1"/>
  <c r="BB9" i="1"/>
  <c r="AZ21" i="1"/>
  <c r="BA21" i="1" s="1"/>
  <c r="AZ23" i="1"/>
  <c r="BA23" i="1" s="1"/>
  <c r="AZ30" i="1"/>
  <c r="BA30" i="1" s="1"/>
  <c r="AZ24" i="1"/>
  <c r="BA24" i="1" s="1"/>
  <c r="AZ29" i="1"/>
  <c r="BA29" i="1" s="1"/>
  <c r="AZ18" i="1"/>
  <c r="BA18" i="1" s="1"/>
  <c r="AZ17" i="1"/>
  <c r="BA17" i="1" s="1"/>
  <c r="AZ12" i="1"/>
  <c r="BA12" i="1" s="1"/>
  <c r="AZ25" i="1"/>
  <c r="AZ22" i="1"/>
  <c r="BA22" i="1" s="1"/>
  <c r="AZ20" i="1"/>
  <c r="AZ27" i="1"/>
  <c r="BA27" i="1" s="1"/>
  <c r="AZ26" i="1"/>
  <c r="AZ19" i="1"/>
  <c r="BA19" i="1" s="1"/>
  <c r="AZ28" i="1"/>
  <c r="BA28" i="1" s="1"/>
  <c r="AY34" i="1" l="1"/>
  <c r="BA26" i="1"/>
  <c r="BA25" i="1"/>
  <c r="BA20" i="1"/>
  <c r="BB17" i="1"/>
  <c r="BC17" i="1" s="1"/>
  <c r="BB20" i="1"/>
  <c r="BC20" i="1" s="1"/>
  <c r="BB22" i="1"/>
  <c r="BC22" i="1" s="1"/>
  <c r="BB29" i="1"/>
  <c r="BC29" i="1" s="1"/>
  <c r="BB19" i="1"/>
  <c r="BC19" i="1" s="1"/>
  <c r="BB27" i="1"/>
  <c r="BC27" i="1" s="1"/>
  <c r="BB25" i="1"/>
  <c r="BC25" i="1" s="1"/>
  <c r="BB12" i="1"/>
  <c r="BC12" i="1" s="1"/>
  <c r="BB21" i="1"/>
  <c r="BC21" i="1" s="1"/>
  <c r="BB18" i="1"/>
  <c r="BC18" i="1" s="1"/>
  <c r="BB26" i="1"/>
  <c r="BC26" i="1" s="1"/>
  <c r="BB30" i="1"/>
  <c r="BC30" i="1" s="1"/>
  <c r="BB23" i="1"/>
  <c r="BD9" i="1"/>
  <c r="BB24" i="1"/>
  <c r="BB28" i="1"/>
  <c r="BC28" i="1" s="1"/>
  <c r="BA34" i="1" l="1"/>
  <c r="BC24" i="1"/>
  <c r="BC23" i="1"/>
  <c r="BD17" i="1"/>
  <c r="BE17" i="1" s="1"/>
  <c r="BD24" i="1"/>
  <c r="BE24" i="1" s="1"/>
  <c r="BD29" i="1"/>
  <c r="BE29" i="1" s="1"/>
  <c r="BD22" i="1"/>
  <c r="BE22" i="1" s="1"/>
  <c r="BF9" i="1"/>
  <c r="BD20" i="1"/>
  <c r="BE20" i="1" s="1"/>
  <c r="BD21" i="1"/>
  <c r="BE21" i="1" s="1"/>
  <c r="BD26" i="1"/>
  <c r="BE26" i="1" s="1"/>
  <c r="BD27" i="1"/>
  <c r="BE27" i="1" s="1"/>
  <c r="BD18" i="1"/>
  <c r="BE18" i="1" s="1"/>
  <c r="BD25" i="1"/>
  <c r="BE25" i="1" s="1"/>
  <c r="BD30" i="1"/>
  <c r="BE30" i="1" s="1"/>
  <c r="BD12" i="1"/>
  <c r="BE12" i="1" s="1"/>
  <c r="BD19" i="1"/>
  <c r="BE19" i="1" s="1"/>
  <c r="BD28" i="1"/>
  <c r="BE28" i="1" s="1"/>
  <c r="BD23" i="1"/>
  <c r="BE23" i="1" s="1"/>
  <c r="BC34" i="1" l="1"/>
  <c r="BE34" i="1"/>
  <c r="BF18" i="1"/>
  <c r="BG18" i="1" s="1"/>
  <c r="BF24" i="1"/>
  <c r="BG24" i="1" s="1"/>
  <c r="BF30" i="1"/>
  <c r="BF26" i="1"/>
  <c r="BG26" i="1" s="1"/>
  <c r="BH9" i="1"/>
  <c r="BF21" i="1"/>
  <c r="BG21" i="1" s="1"/>
  <c r="BF28" i="1"/>
  <c r="BG28" i="1" s="1"/>
  <c r="BF17" i="1"/>
  <c r="BG17" i="1" s="1"/>
  <c r="BF19" i="1"/>
  <c r="BG19" i="1" s="1"/>
  <c r="BF25" i="1"/>
  <c r="BG25" i="1" s="1"/>
  <c r="BF29" i="1"/>
  <c r="BG29" i="1" s="1"/>
  <c r="BF23" i="1"/>
  <c r="BG23" i="1" s="1"/>
  <c r="BF12" i="1"/>
  <c r="BG12" i="1" s="1"/>
  <c r="BF20" i="1"/>
  <c r="BG20" i="1" s="1"/>
  <c r="BF22" i="1"/>
  <c r="BG22" i="1" s="1"/>
  <c r="BF27" i="1"/>
  <c r="BG27" i="1" s="1"/>
  <c r="BG30" i="1" l="1"/>
  <c r="BG34" i="1" s="1"/>
  <c r="BH17" i="1"/>
  <c r="BI17" i="1" s="1"/>
  <c r="BH19" i="1"/>
  <c r="BI19" i="1" s="1"/>
  <c r="BH21" i="1"/>
  <c r="BI21" i="1" s="1"/>
  <c r="BH26" i="1"/>
  <c r="BI26" i="1" s="1"/>
  <c r="BH30" i="1"/>
  <c r="BI30" i="1" s="1"/>
  <c r="BH29" i="1"/>
  <c r="BI29" i="1" s="1"/>
  <c r="BH12" i="1"/>
  <c r="BI12" i="1" s="1"/>
  <c r="BH20" i="1"/>
  <c r="BI20" i="1" s="1"/>
  <c r="BH25" i="1"/>
  <c r="BI25" i="1" s="1"/>
  <c r="BH28" i="1"/>
  <c r="BI28" i="1" s="1"/>
  <c r="BJ9" i="1"/>
  <c r="BH22" i="1"/>
  <c r="BI22" i="1" s="1"/>
  <c r="BH18" i="1"/>
  <c r="BH27" i="1"/>
  <c r="BI27" i="1" s="1"/>
  <c r="BH23" i="1"/>
  <c r="BI23" i="1" s="1"/>
  <c r="BH24" i="1"/>
  <c r="BI24" i="1" s="1"/>
  <c r="BI18" i="1" l="1"/>
  <c r="BI34" i="1" s="1"/>
  <c r="BJ12" i="1"/>
  <c r="BK12" i="1" s="1"/>
  <c r="BJ27" i="1"/>
  <c r="BK27" i="1" s="1"/>
  <c r="BJ20" i="1"/>
  <c r="BK20" i="1" s="1"/>
  <c r="BJ29" i="1"/>
  <c r="BK29" i="1" s="1"/>
  <c r="BL9" i="1"/>
  <c r="BJ18" i="1"/>
  <c r="BK18" i="1" s="1"/>
  <c r="BJ19" i="1"/>
  <c r="BK19" i="1" s="1"/>
  <c r="BJ30" i="1"/>
  <c r="BK30" i="1" s="1"/>
  <c r="BJ23" i="1"/>
  <c r="BJ28" i="1"/>
  <c r="BK28" i="1" s="1"/>
  <c r="BJ22" i="1"/>
  <c r="BK22" i="1" s="1"/>
  <c r="BJ25" i="1"/>
  <c r="BK25" i="1" s="1"/>
  <c r="BJ26" i="1"/>
  <c r="BK26" i="1" s="1"/>
  <c r="BJ21" i="1"/>
  <c r="BK21" i="1" s="1"/>
  <c r="BJ17" i="1"/>
  <c r="BK17" i="1" s="1"/>
  <c r="BJ24" i="1"/>
  <c r="BK24" i="1" s="1"/>
  <c r="BK23" i="1" l="1"/>
  <c r="BK34" i="1" s="1"/>
  <c r="BL17" i="1"/>
  <c r="BL22" i="1"/>
  <c r="BM22" i="1" s="1"/>
  <c r="BL29" i="1"/>
  <c r="BM29" i="1" s="1"/>
  <c r="BL20" i="1"/>
  <c r="BN9" i="1"/>
  <c r="BL26" i="1"/>
  <c r="BL30" i="1"/>
  <c r="BM30" i="1" s="1"/>
  <c r="BL25" i="1"/>
  <c r="BM25" i="1" s="1"/>
  <c r="BL23" i="1"/>
  <c r="BM23" i="1" s="1"/>
  <c r="BL19" i="1"/>
  <c r="BM19" i="1" s="1"/>
  <c r="BL12" i="1"/>
  <c r="BM12" i="1" s="1"/>
  <c r="BL28" i="1"/>
  <c r="BL24" i="1"/>
  <c r="BM24" i="1" s="1"/>
  <c r="BL27" i="1"/>
  <c r="BL18" i="1"/>
  <c r="BM18" i="1" s="1"/>
  <c r="BL21" i="1"/>
  <c r="BM21" i="1" s="1"/>
  <c r="BM27" i="1" l="1"/>
  <c r="BM26" i="1"/>
  <c r="BM28" i="1"/>
  <c r="BM20" i="1"/>
  <c r="BN18" i="1"/>
  <c r="BN27" i="1"/>
  <c r="BO27" i="1" s="1"/>
  <c r="BN20" i="1"/>
  <c r="BO20" i="1" s="1"/>
  <c r="BN21" i="1"/>
  <c r="BO21" i="1" s="1"/>
  <c r="BN12" i="1"/>
  <c r="BO12" i="1" s="1"/>
  <c r="BN24" i="1"/>
  <c r="BP9" i="1"/>
  <c r="BN26" i="1"/>
  <c r="BO26" i="1" s="1"/>
  <c r="BN19" i="1"/>
  <c r="BN25" i="1"/>
  <c r="BO25" i="1" s="1"/>
  <c r="BN17" i="1"/>
  <c r="BO17" i="1" s="1"/>
  <c r="BN23" i="1"/>
  <c r="BN28" i="1"/>
  <c r="BO28" i="1" s="1"/>
  <c r="BN30" i="1"/>
  <c r="BN22" i="1"/>
  <c r="BN29" i="1"/>
  <c r="BO29" i="1" s="1"/>
  <c r="BM17" i="1"/>
  <c r="BO30" i="1" l="1"/>
  <c r="BM34" i="1"/>
  <c r="BO19" i="1"/>
  <c r="BO18" i="1"/>
  <c r="BO23" i="1"/>
  <c r="BO22" i="1"/>
  <c r="BP12" i="1"/>
  <c r="BQ12" i="1" s="1"/>
  <c r="BP19" i="1"/>
  <c r="BQ19" i="1" s="1"/>
  <c r="BP21" i="1"/>
  <c r="BP26" i="1"/>
  <c r="BR9" i="1"/>
  <c r="BP18" i="1"/>
  <c r="BQ18" i="1" s="1"/>
  <c r="BP17" i="1"/>
  <c r="BQ17" i="1" s="1"/>
  <c r="BP30" i="1"/>
  <c r="BP29" i="1"/>
  <c r="BQ29" i="1" s="1"/>
  <c r="BP23" i="1"/>
  <c r="BQ23" i="1" s="1"/>
  <c r="BP24" i="1"/>
  <c r="BQ24" i="1" s="1"/>
  <c r="BP20" i="1"/>
  <c r="BQ20" i="1" s="1"/>
  <c r="BP25" i="1"/>
  <c r="BP22" i="1"/>
  <c r="BQ22" i="1" s="1"/>
  <c r="BP28" i="1"/>
  <c r="BP27" i="1"/>
  <c r="BO24" i="1"/>
  <c r="BQ28" i="1" l="1"/>
  <c r="BO34" i="1"/>
  <c r="BQ25" i="1"/>
  <c r="BT9" i="1"/>
  <c r="BR18" i="1"/>
  <c r="BS18" i="1" s="1"/>
  <c r="BR28" i="1"/>
  <c r="BR19" i="1"/>
  <c r="BS19" i="1" s="1"/>
  <c r="BR17" i="1"/>
  <c r="BR26" i="1"/>
  <c r="BS26" i="1" s="1"/>
  <c r="BR21" i="1"/>
  <c r="BS21" i="1" s="1"/>
  <c r="BR20" i="1"/>
  <c r="BR23" i="1"/>
  <c r="BS23" i="1" s="1"/>
  <c r="BR29" i="1"/>
  <c r="BS29" i="1" s="1"/>
  <c r="BR12" i="1"/>
  <c r="BR27" i="1"/>
  <c r="BS27" i="1" s="1"/>
  <c r="BR24" i="1"/>
  <c r="BR22" i="1"/>
  <c r="BS22" i="1" s="1"/>
  <c r="BR30" i="1"/>
  <c r="BS30" i="1" s="1"/>
  <c r="BR25" i="1"/>
  <c r="BS25" i="1" s="1"/>
  <c r="BQ27" i="1"/>
  <c r="BQ30" i="1"/>
  <c r="BQ26" i="1"/>
  <c r="BQ21" i="1"/>
  <c r="BQ34" i="1" l="1"/>
  <c r="BS24" i="1"/>
  <c r="BT12" i="1"/>
  <c r="BU12" i="1" s="1"/>
  <c r="BT21" i="1"/>
  <c r="BT26" i="1"/>
  <c r="BT28" i="1"/>
  <c r="BT30" i="1"/>
  <c r="BT17" i="1"/>
  <c r="BU17" i="1" s="1"/>
  <c r="BT27" i="1"/>
  <c r="BT20" i="1"/>
  <c r="BU20" i="1" s="1"/>
  <c r="BV9" i="1"/>
  <c r="BT25" i="1"/>
  <c r="BU25" i="1" s="1"/>
  <c r="BT24" i="1"/>
  <c r="BU24" i="1" s="1"/>
  <c r="BT19" i="1"/>
  <c r="BU19" i="1" s="1"/>
  <c r="BT18" i="1"/>
  <c r="BT23" i="1"/>
  <c r="BT29" i="1"/>
  <c r="BT22" i="1"/>
  <c r="BS12" i="1"/>
  <c r="BS28" i="1"/>
  <c r="BS17" i="1"/>
  <c r="BS20" i="1"/>
  <c r="BU28" i="1" l="1"/>
  <c r="BU23" i="1"/>
  <c r="BU21" i="1"/>
  <c r="BU18" i="1"/>
  <c r="BV17" i="1"/>
  <c r="BW17" i="1" s="1"/>
  <c r="BV29" i="1"/>
  <c r="BW29" i="1" s="1"/>
  <c r="BV23" i="1"/>
  <c r="BW23" i="1" s="1"/>
  <c r="BV30" i="1"/>
  <c r="BX9" i="1"/>
  <c r="BV25" i="1"/>
  <c r="BW25" i="1" s="1"/>
  <c r="BV18" i="1"/>
  <c r="BW18" i="1" s="1"/>
  <c r="BV28" i="1"/>
  <c r="BV27" i="1"/>
  <c r="BW27" i="1" s="1"/>
  <c r="BV26" i="1"/>
  <c r="BW26" i="1" s="1"/>
  <c r="BV19" i="1"/>
  <c r="BV12" i="1"/>
  <c r="BW12" i="1" s="1"/>
  <c r="BV21" i="1"/>
  <c r="BW21" i="1" s="1"/>
  <c r="BV22" i="1"/>
  <c r="BW22" i="1" s="1"/>
  <c r="BV20" i="1"/>
  <c r="BW20" i="1" s="1"/>
  <c r="BV24" i="1"/>
  <c r="BU30" i="1"/>
  <c r="BU22" i="1"/>
  <c r="BS34" i="1"/>
  <c r="BU29" i="1"/>
  <c r="BU27" i="1"/>
  <c r="BU26" i="1"/>
  <c r="BW30" i="1" l="1"/>
  <c r="BU34" i="1"/>
  <c r="BW24" i="1"/>
  <c r="BW28" i="1"/>
  <c r="BW19" i="1"/>
  <c r="BZ9" i="1"/>
  <c r="BX22" i="1"/>
  <c r="BX18" i="1"/>
  <c r="BX27" i="1"/>
  <c r="BX19" i="1"/>
  <c r="BY19" i="1" s="1"/>
  <c r="BX23" i="1"/>
  <c r="BX28" i="1"/>
  <c r="BX20" i="1"/>
  <c r="BY20" i="1" s="1"/>
  <c r="BX17" i="1"/>
  <c r="BX26" i="1"/>
  <c r="BX30" i="1"/>
  <c r="BY30" i="1" s="1"/>
  <c r="BX25" i="1"/>
  <c r="BY25" i="1" s="1"/>
  <c r="BX12" i="1"/>
  <c r="BY12" i="1" s="1"/>
  <c r="BX24" i="1"/>
  <c r="BX29" i="1"/>
  <c r="BX21" i="1"/>
  <c r="BY28" i="1" l="1"/>
  <c r="BY24" i="1"/>
  <c r="BY17" i="1"/>
  <c r="BW34" i="1"/>
  <c r="BZ28" i="1"/>
  <c r="BZ30" i="1"/>
  <c r="BZ23" i="1"/>
  <c r="CA23" i="1" s="1"/>
  <c r="BZ19" i="1"/>
  <c r="CA19" i="1" s="1"/>
  <c r="BZ17" i="1"/>
  <c r="BZ22" i="1"/>
  <c r="CA22" i="1" s="1"/>
  <c r="BZ29" i="1"/>
  <c r="CA29" i="1" s="1"/>
  <c r="BZ24" i="1"/>
  <c r="CA24" i="1" s="1"/>
  <c r="BZ20" i="1"/>
  <c r="BZ18" i="1"/>
  <c r="CA18" i="1" s="1"/>
  <c r="CB9" i="1"/>
  <c r="BZ25" i="1"/>
  <c r="BZ21" i="1"/>
  <c r="CA21" i="1" s="1"/>
  <c r="BZ26" i="1"/>
  <c r="CA26" i="1" s="1"/>
  <c r="BZ12" i="1"/>
  <c r="CA12" i="1" s="1"/>
  <c r="BZ27" i="1"/>
  <c r="CA27" i="1" s="1"/>
  <c r="BY21" i="1"/>
  <c r="BY27" i="1"/>
  <c r="BY29" i="1"/>
  <c r="BY18" i="1"/>
  <c r="BY26" i="1"/>
  <c r="BY23" i="1"/>
  <c r="BY22" i="1"/>
  <c r="BY34" i="1" l="1"/>
  <c r="CB17" i="1"/>
  <c r="CC17" i="1" s="1"/>
  <c r="CB19" i="1"/>
  <c r="CB27" i="1"/>
  <c r="CB26" i="1"/>
  <c r="CC26" i="1" s="1"/>
  <c r="CD9" i="1"/>
  <c r="CB29" i="1"/>
  <c r="CB22" i="1"/>
  <c r="CB12" i="1"/>
  <c r="CC12" i="1" s="1"/>
  <c r="CB20" i="1"/>
  <c r="CC20" i="1" s="1"/>
  <c r="CB21" i="1"/>
  <c r="CB18" i="1"/>
  <c r="CC18" i="1" s="1"/>
  <c r="CB30" i="1"/>
  <c r="CC30" i="1" s="1"/>
  <c r="CB23" i="1"/>
  <c r="CB28" i="1"/>
  <c r="CC28" i="1" s="1"/>
  <c r="CB25" i="1"/>
  <c r="CB24" i="1"/>
  <c r="CA30" i="1"/>
  <c r="CA20" i="1"/>
  <c r="CA17" i="1"/>
  <c r="CA28" i="1"/>
  <c r="CA25" i="1"/>
  <c r="CC23" i="1" l="1"/>
  <c r="CC25" i="1"/>
  <c r="CA34" i="1"/>
  <c r="CC19" i="1"/>
  <c r="CC24" i="1"/>
  <c r="CC22" i="1"/>
  <c r="CC27" i="1"/>
  <c r="CC21" i="1"/>
  <c r="CC29" i="1"/>
  <c r="CD28" i="1"/>
  <c r="CD12" i="1"/>
  <c r="CD22" i="1"/>
  <c r="CE22" i="1" s="1"/>
  <c r="CD27" i="1"/>
  <c r="CE27" i="1" s="1"/>
  <c r="CD21" i="1"/>
  <c r="CE21" i="1" s="1"/>
  <c r="CD26" i="1"/>
  <c r="CD29" i="1"/>
  <c r="CE29" i="1" s="1"/>
  <c r="CD20" i="1"/>
  <c r="CD30" i="1"/>
  <c r="CE30" i="1" s="1"/>
  <c r="CD24" i="1"/>
  <c r="CE24" i="1" s="1"/>
  <c r="CD17" i="1"/>
  <c r="CD23" i="1"/>
  <c r="CD19" i="1"/>
  <c r="CE19" i="1" s="1"/>
  <c r="CD25" i="1"/>
  <c r="CE25" i="1" s="1"/>
  <c r="CF9" i="1"/>
  <c r="CD18" i="1"/>
  <c r="CE18" i="1" s="1"/>
  <c r="CC34" i="1" l="1"/>
  <c r="CE20" i="1"/>
  <c r="CE23" i="1"/>
  <c r="CF23" i="1"/>
  <c r="CG23" i="1" s="1"/>
  <c r="CF24" i="1"/>
  <c r="CF21" i="1"/>
  <c r="CG21" i="1" s="1"/>
  <c r="CF22" i="1"/>
  <c r="CF27" i="1"/>
  <c r="CG27" i="1" s="1"/>
  <c r="CF28" i="1"/>
  <c r="CG28" i="1" s="1"/>
  <c r="CF25" i="1"/>
  <c r="CF26" i="1"/>
  <c r="CG26" i="1" s="1"/>
  <c r="CH9" i="1"/>
  <c r="CF30" i="1"/>
  <c r="CF18" i="1"/>
  <c r="CF17" i="1"/>
  <c r="CG17" i="1" s="1"/>
  <c r="CF19" i="1"/>
  <c r="CG19" i="1" s="1"/>
  <c r="CF20" i="1"/>
  <c r="CF29" i="1"/>
  <c r="CG29" i="1" s="1"/>
  <c r="CF12" i="1"/>
  <c r="CG12" i="1" s="1"/>
  <c r="CE17" i="1"/>
  <c r="CE26" i="1"/>
  <c r="CE12" i="1"/>
  <c r="CE28" i="1"/>
  <c r="CG20" i="1" l="1"/>
  <c r="CG24" i="1"/>
  <c r="CH26" i="1"/>
  <c r="CK26" i="1" s="1"/>
  <c r="CH27" i="1"/>
  <c r="CI27" i="1" s="1"/>
  <c r="CH24" i="1"/>
  <c r="CH17" i="1"/>
  <c r="CK17" i="1" s="1"/>
  <c r="CH18" i="1"/>
  <c r="CI18" i="1" s="1"/>
  <c r="CH19" i="1"/>
  <c r="CK19" i="1" s="1"/>
  <c r="CH12" i="1"/>
  <c r="CH22" i="1"/>
  <c r="CI22" i="1" s="1"/>
  <c r="CH23" i="1"/>
  <c r="CI23" i="1" s="1"/>
  <c r="CH25" i="1"/>
  <c r="CH29" i="1"/>
  <c r="CK29" i="1" s="1"/>
  <c r="CH30" i="1"/>
  <c r="CI30" i="1" s="1"/>
  <c r="CH28" i="1"/>
  <c r="CI28" i="1" s="1"/>
  <c r="CH21" i="1"/>
  <c r="CK21" i="1" s="1"/>
  <c r="CH20" i="1"/>
  <c r="CI20" i="1" s="1"/>
  <c r="CG30" i="1"/>
  <c r="CE34" i="1"/>
  <c r="CG22" i="1"/>
  <c r="CG18" i="1"/>
  <c r="CG25" i="1"/>
  <c r="CK27" i="1" l="1"/>
  <c r="CK22" i="1"/>
  <c r="CK18" i="1"/>
  <c r="CK30" i="1"/>
  <c r="CK28" i="1"/>
  <c r="CI25" i="1"/>
  <c r="CK25" i="1"/>
  <c r="CI24" i="1"/>
  <c r="CK24" i="1"/>
  <c r="CK23" i="1"/>
  <c r="CK20" i="1"/>
  <c r="CG34" i="1"/>
  <c r="CI17" i="1"/>
  <c r="CI26" i="1"/>
  <c r="CI29" i="1"/>
  <c r="CI12" i="1"/>
  <c r="CK12" i="1"/>
  <c r="CI21" i="1"/>
  <c r="CI19" i="1"/>
  <c r="CI34" i="1" l="1"/>
  <c r="CK34" i="1" s="1"/>
  <c r="CL34" i="1" s="1"/>
</calcChain>
</file>

<file path=xl/sharedStrings.xml><?xml version="1.0" encoding="utf-8"?>
<sst xmlns="http://schemas.openxmlformats.org/spreadsheetml/2006/main" count="44" uniqueCount="44">
  <si>
    <t>Descripción</t>
  </si>
  <si>
    <t>Ítems</t>
  </si>
  <si>
    <t>EXTERIORES - PAISAJISMO</t>
  </si>
  <si>
    <t>EQUIPAMIENTO SANITARIO - Griferías, artefactos sanitarios, accesorios.</t>
  </si>
  <si>
    <t>PORCENTAJE INCIDENCIA</t>
  </si>
  <si>
    <t>CARPINTERIAS  Interiores / Exteriores</t>
  </si>
  <si>
    <t>INSTALACION CORRIENTES DEBILES - Control de acceso, CCTV,D. Incendio.</t>
  </si>
  <si>
    <t>HERRERIAS - Barandas balcones exteriores / interiores - Herrerías Varias</t>
  </si>
  <si>
    <r>
      <t>Solicitante</t>
    </r>
    <r>
      <rPr>
        <sz val="10"/>
        <color rgb="FF000000"/>
        <rFont val="Arial"/>
        <family val="2"/>
      </rPr>
      <t>:</t>
    </r>
    <r>
      <rPr>
        <u/>
        <sz val="10"/>
        <color rgb="FF000000"/>
        <rFont val="Arial"/>
        <family val="2"/>
      </rPr>
      <t xml:space="preserve"> </t>
    </r>
  </si>
  <si>
    <r>
      <t>Razón social /Nombre</t>
    </r>
    <r>
      <rPr>
        <sz val="10"/>
        <color rgb="FF000000"/>
        <rFont val="Arial"/>
        <family val="2"/>
      </rPr>
      <t>:</t>
    </r>
  </si>
  <si>
    <t>CUIT/DNI:</t>
  </si>
  <si>
    <t>COSTOS INDIRECTOS</t>
  </si>
  <si>
    <t>CONTRATISTA PRINCIPAL - HORMIGON, ALBAÑILERIA, OBRA HUMEDA, AYUDA DE GREMIOS</t>
  </si>
  <si>
    <t>COSTOS DE OBRA</t>
  </si>
  <si>
    <t>INSTALACION ELECTRICA GENERAL</t>
  </si>
  <si>
    <t>INSTALACION - HVACS - SISTEMAS DE REFRIGERACION, CALEFACCION</t>
  </si>
  <si>
    <t>AMUEBLAMIENTO - Muebles cocina, Muebles baños, Front Desk, Placards, etc.</t>
  </si>
  <si>
    <t xml:space="preserve">ASCENSORES - </t>
  </si>
  <si>
    <t>SUBTOTAL EN PESOS</t>
  </si>
  <si>
    <t>2-SUBTOTAL - COSTOS DE OBRA</t>
  </si>
  <si>
    <t>Total 1 + 2 (INDIRECTOS + COSTOS DE OBRA)</t>
  </si>
  <si>
    <t>SUPERFICIE A AFECTAR (M2):</t>
  </si>
  <si>
    <t>PRESUPUESTO DE GASTOS ESTIMADOS</t>
  </si>
  <si>
    <t>DECLARO BAJO JURAMENTO QUE LOS DATOS CONSIGNADOS SON VERACES Y REALES</t>
  </si>
  <si>
    <t>Nombre y Apellido:</t>
  </si>
  <si>
    <t>DNI:</t>
  </si>
  <si>
    <t>Cargo:</t>
  </si>
  <si>
    <t xml:space="preserve">     </t>
  </si>
  <si>
    <t>1-SUBTOTAL - COSTOS INDIRECTOS</t>
  </si>
  <si>
    <t>FECHA</t>
  </si>
  <si>
    <t xml:space="preserve">OBRA NUEVA :                         REFORMA/AMPLIACION: </t>
  </si>
  <si>
    <t>VARIOS - A DETALLAR</t>
  </si>
  <si>
    <t xml:space="preserve">FECHA INICIO TAREA </t>
  </si>
  <si>
    <t>FECHA FINALIZACION TAREA</t>
  </si>
  <si>
    <t>FECHA INICIO OBRA:</t>
  </si>
  <si>
    <t>FECHA FINALIZACION OBRA:</t>
  </si>
  <si>
    <t>INSTALACION SANITARIA + INCENDIO + GAS</t>
  </si>
  <si>
    <t>EQUIPAMIENTO ELECTRICO - Grupos Electrogenos, Artefactos de iluminación, Anafes/Hornos, Caldera</t>
  </si>
  <si>
    <t>EQUIPAMIENTO INTERIOR - Camas, TV´s, Cortinas, etc.</t>
  </si>
  <si>
    <t>Periodos</t>
  </si>
  <si>
    <t>Porcentaje</t>
  </si>
  <si>
    <t>Total</t>
  </si>
  <si>
    <t>LOS PRECIOS SE DEBERAN EXPRESAR EN PESOS ARGENTINOS</t>
  </si>
  <si>
    <t>COMPLETAR SOLO LOS CAMPOS EN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</si>
</sst>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USD]\ * #,##0.00_ ;_ [$USD]\ * \-#,##0.00_ ;_ [$USD]\ * &quot;-&quot;??_ ;_ @_ "/>
    <numFmt numFmtId="165" formatCode="_([$USD]\ * #,##0.00_);_([$USD]\ * \(#,##0.00\);_([$USD]\ * &quot;-&quot;??_);_(@_)"/>
    <numFmt numFmtId="166" formatCode="0.0"/>
    <numFmt numFmtId="167" formatCode="_(* #,##0_);_(* \(#,##0\);_(* &quot;-&quot;??_);_(@_)"/>
    <numFmt numFmtId="168" formatCode="_ * #,##0.00_ ;_ * \-#,##0.00_ ;_ * &quot;-&quot;??_ ;_ @_ "/>
    <numFmt numFmtId="169" formatCode="&quot;$&quot;#,##0.00"/>
    <numFmt numFmtId="170" formatCode="0.0%"/>
    <numFmt numFmtId="171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1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i/>
      <sz val="10"/>
      <color theme="1"/>
      <name val="Arial"/>
      <family val="2"/>
    </font>
    <font>
      <b/>
      <u/>
      <sz val="10"/>
      <name val="Arial"/>
      <family val="2"/>
    </font>
    <font>
      <sz val="9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44" fontId="6" fillId="0" borderId="0" xfId="1" applyFont="1"/>
    <xf numFmtId="165" fontId="6" fillId="0" borderId="0" xfId="1" applyNumberFormat="1" applyFont="1"/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0" fontId="6" fillId="0" borderId="0" xfId="0" applyNumberFormat="1" applyFont="1"/>
    <xf numFmtId="0" fontId="10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7" fillId="0" borderId="0" xfId="0" applyFont="1"/>
    <xf numFmtId="16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167" fontId="12" fillId="2" borderId="0" xfId="5" applyNumberFormat="1" applyFont="1" applyFill="1" applyAlignment="1">
      <alignment horizontal="center" vertical="center" wrapText="1"/>
    </xf>
    <xf numFmtId="14" fontId="6" fillId="0" borderId="0" xfId="0" applyNumberFormat="1" applyFont="1"/>
    <xf numFmtId="14" fontId="7" fillId="0" borderId="2" xfId="1" applyNumberFormat="1" applyFont="1" applyBorder="1" applyAlignment="1">
      <alignment horizontal="center" vertical="center"/>
    </xf>
    <xf numFmtId="9" fontId="12" fillId="2" borderId="0" xfId="6" applyFont="1" applyFill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69" fontId="6" fillId="0" borderId="0" xfId="0" applyNumberFormat="1" applyFont="1" applyAlignment="1">
      <alignment horizontal="center" wrapText="1"/>
    </xf>
    <xf numFmtId="169" fontId="6" fillId="0" borderId="0" xfId="0" applyNumberFormat="1" applyFont="1"/>
    <xf numFmtId="169" fontId="7" fillId="0" borderId="0" xfId="0" applyNumberFormat="1" applyFont="1"/>
    <xf numFmtId="169" fontId="8" fillId="0" borderId="0" xfId="1" applyNumberFormat="1" applyFont="1" applyAlignment="1">
      <alignment vertical="center"/>
    </xf>
    <xf numFmtId="170" fontId="6" fillId="0" borderId="1" xfId="6" applyNumberFormat="1" applyFont="1" applyBorder="1"/>
    <xf numFmtId="170" fontId="6" fillId="0" borderId="0" xfId="6" applyNumberFormat="1" applyFont="1"/>
    <xf numFmtId="170" fontId="6" fillId="0" borderId="0" xfId="6" applyNumberFormat="1" applyFont="1" applyAlignment="1">
      <alignment horizontal="center" wrapText="1"/>
    </xf>
    <xf numFmtId="169" fontId="6" fillId="0" borderId="7" xfId="0" applyNumberFormat="1" applyFont="1" applyBorder="1" applyAlignment="1">
      <alignment horizontal="center" wrapText="1"/>
    </xf>
    <xf numFmtId="170" fontId="6" fillId="0" borderId="7" xfId="6" applyNumberFormat="1" applyFont="1" applyBorder="1"/>
    <xf numFmtId="169" fontId="7" fillId="0" borderId="7" xfId="0" applyNumberFormat="1" applyFont="1" applyBorder="1"/>
    <xf numFmtId="169" fontId="8" fillId="0" borderId="7" xfId="1" applyNumberFormat="1" applyFont="1" applyBorder="1" applyAlignment="1">
      <alignment vertical="center"/>
    </xf>
    <xf numFmtId="170" fontId="12" fillId="2" borderId="0" xfId="6" applyNumberFormat="1" applyFont="1" applyFill="1" applyAlignment="1">
      <alignment horizontal="center" vertical="center" wrapText="1"/>
    </xf>
    <xf numFmtId="44" fontId="12" fillId="2" borderId="0" xfId="1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9" fontId="12" fillId="0" borderId="0" xfId="6" applyFont="1" applyAlignment="1">
      <alignment horizontal="center" vertical="center" wrapText="1"/>
    </xf>
    <xf numFmtId="171" fontId="13" fillId="0" borderId="0" xfId="7" applyNumberFormat="1" applyFont="1" applyAlignment="1">
      <alignment vertical="center" wrapText="1"/>
    </xf>
    <xf numFmtId="14" fontId="14" fillId="5" borderId="0" xfId="0" applyNumberFormat="1" applyFont="1" applyFill="1" applyProtection="1">
      <protection locked="0"/>
    </xf>
    <xf numFmtId="169" fontId="14" fillId="5" borderId="1" xfId="0" applyNumberFormat="1" applyFont="1" applyFill="1" applyBorder="1" applyAlignment="1" applyProtection="1">
      <alignment horizontal="center" wrapText="1"/>
      <protection locked="0"/>
    </xf>
    <xf numFmtId="17" fontId="14" fillId="5" borderId="1" xfId="0" applyNumberFormat="1" applyFont="1" applyFill="1" applyBorder="1" applyAlignment="1" applyProtection="1">
      <alignment horizontal="center"/>
      <protection locked="0"/>
    </xf>
    <xf numFmtId="0" fontId="3" fillId="6" borderId="7" xfId="4" applyFill="1" applyBorder="1" applyAlignment="1">
      <alignment horizontal="center"/>
    </xf>
    <xf numFmtId="0" fontId="15" fillId="2" borderId="4" xfId="0" applyFont="1" applyFill="1" applyBorder="1"/>
    <xf numFmtId="44" fontId="15" fillId="2" borderId="8" xfId="1" applyFont="1" applyFill="1" applyBorder="1"/>
    <xf numFmtId="44" fontId="15" fillId="2" borderId="9" xfId="1" applyFont="1" applyFill="1" applyBorder="1"/>
    <xf numFmtId="17" fontId="13" fillId="3" borderId="4" xfId="7" quotePrefix="1" applyNumberFormat="1" applyFont="1" applyFill="1" applyBorder="1" applyAlignment="1">
      <alignment horizontal="center" vertical="center" wrapText="1"/>
    </xf>
    <xf numFmtId="17" fontId="13" fillId="3" borderId="9" xfId="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" fontId="13" fillId="4" borderId="5" xfId="7" applyNumberFormat="1" applyFont="1" applyFill="1" applyBorder="1" applyAlignment="1">
      <alignment horizontal="center" vertical="center" wrapText="1"/>
    </xf>
    <xf numFmtId="17" fontId="13" fillId="4" borderId="6" xfId="7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8">
    <cellStyle name="Comma" xfId="5" builtinId="3"/>
    <cellStyle name="Currency" xfId="1" builtinId="4"/>
    <cellStyle name="Millares 3" xfId="7" xr:uid="{96F0C867-5F84-4C65-A06C-555A34B6DBFD}"/>
    <cellStyle name="Normal" xfId="0" builtinId="0"/>
    <cellStyle name="Normal 2" xfId="2" xr:uid="{1A8A78DC-73D8-45F6-9817-9B1670B9E693}"/>
    <cellStyle name="Normal 3" xfId="3" xr:uid="{ECA75E29-EC71-40F0-9CC5-C783C45BDBEA}"/>
    <cellStyle name="Normal 4" xfId="4" xr:uid="{3B6763AF-F3F2-483D-A22F-70170420F73C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DE INVERSION</a:t>
            </a:r>
          </a:p>
        </c:rich>
      </c:tx>
      <c:layout>
        <c:manualLayout>
          <c:xMode val="edge"/>
          <c:yMode val="edge"/>
          <c:x val="0.4451194796622262"/>
          <c:y val="2.4813892549462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09155663603037E-2"/>
          <c:y val="6.9731601241422692E-2"/>
          <c:w val="0.93729859660814807"/>
          <c:h val="0.90011885379079148"/>
        </c:manualLayout>
      </c:layout>
      <c:lineChart>
        <c:grouping val="standard"/>
        <c:varyColors val="0"/>
        <c:ser>
          <c:idx val="0"/>
          <c:order val="0"/>
          <c:tx>
            <c:strRef>
              <c:f>PRESUPUESTO!$P$34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PRESUPUESTO!$P$9,PRESUPUESTO!$R$9,PRESUPUESTO!$T$9,PRESUPUESTO!$V$9,PRESUPUESTO!$X$9,PRESUPUESTO!$Z$9,PRESUPUESTO!$AB$9,PRESUPUESTO!$AD$9,PRESUPUESTO!$AF$9,PRESUPUESTO!$AH$9,PRESUPUESTO!$AJ$9,PRESUPUESTO!$AL$9,PRESUPUESTO!$AN$9,PRESUPUESTO!$AP$9,PRESUPUESTO!$AR$9,PRESUPUESTO!$AT$9,PRESUPUESTO!$AV$9,PRESUPUESTO!$AX$9,PRESUPUESTO!$AZ$9,PRESUPUESTO!$BB$9,PRESUPUESTO!$BD$9,PRESUPUESTO!$BF$9,PRESUPUESTO!$BH$9,PRESUPUESTO!$BJ$9,PRESUPUESTO!$BL$9,PRESUPUESTO!$BN$9:$CI$9)</c:f>
              <c:extLst/>
            </c:numRef>
          </c:cat>
          <c:val>
            <c:numRef>
              <c:f>(PRESUPUESTO!$Q$34,PRESUPUESTO!$S$34,PRESUPUESTO!$U$34,PRESUPUESTO!$W$34,PRESUPUESTO!$Y$34,PRESUPUESTO!$AA$34,PRESUPUESTO!$AC$34,PRESUPUESTO!$AE$34,PRESUPUESTO!$AG$34,PRESUPUESTO!$AI$34,PRESUPUESTO!$AK$34,PRESUPUESTO!$AM$34,PRESUPUESTO!$AO$34,PRESUPUESTO!$AQ$34,PRESUPUESTO!$AS$34,PRESUPUESTO!$AU$34,PRESUPUESTO!$AW$34,PRESUPUESTO!$AY$34,PRESUPUESTO!$BA$34,PRESUPUESTO!$BC$34,PRESUPUESTO!$BE$34,PRESUPUESTO!$BG$34,PRESUPUESTO!$BI$34,PRESUPUESTO!$BK$34,PRESUPUESTO!$BM$34,PRESUPUESTO!$BO$34:$CI$34)</c:f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294F-42D6-8E3C-D9D82130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986944"/>
        <c:axId val="15612400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PRESUPUESTO!$P$9:$CI$9</c15:sqref>
                        </c15:formulaRef>
                      </c:ext>
                    </c:extLst>
                    <c:strCache>
                      <c:ptCount val="72"/>
                      <c:pt idx="0">
                        <c:v>Jan-19</c:v>
                      </c:pt>
                      <c:pt idx="2">
                        <c:v>Feb-19</c:v>
                      </c:pt>
                      <c:pt idx="4">
                        <c:v>Mar-19</c:v>
                      </c:pt>
                      <c:pt idx="6">
                        <c:v>Apr-19</c:v>
                      </c:pt>
                      <c:pt idx="8">
                        <c:v>May-19</c:v>
                      </c:pt>
                      <c:pt idx="10">
                        <c:v>Jun-19</c:v>
                      </c:pt>
                      <c:pt idx="12">
                        <c:v>Jul-19</c:v>
                      </c:pt>
                      <c:pt idx="14">
                        <c:v>Aug-19</c:v>
                      </c:pt>
                      <c:pt idx="16">
                        <c:v>Sep-19</c:v>
                      </c:pt>
                      <c:pt idx="18">
                        <c:v>Oct-19</c:v>
                      </c:pt>
                      <c:pt idx="20">
                        <c:v>Nov-19</c:v>
                      </c:pt>
                      <c:pt idx="22">
                        <c:v>Dec-19</c:v>
                      </c:pt>
                      <c:pt idx="24">
                        <c:v>Jan-20</c:v>
                      </c:pt>
                      <c:pt idx="26">
                        <c:v>Feb-20</c:v>
                      </c:pt>
                      <c:pt idx="28">
                        <c:v>Mar-20</c:v>
                      </c:pt>
                      <c:pt idx="30">
                        <c:v>Apr-20</c:v>
                      </c:pt>
                      <c:pt idx="32">
                        <c:v>May-20</c:v>
                      </c:pt>
                      <c:pt idx="34">
                        <c:v>Jun-20</c:v>
                      </c:pt>
                      <c:pt idx="36">
                        <c:v>Jul-20</c:v>
                      </c:pt>
                      <c:pt idx="38">
                        <c:v>Aug-20</c:v>
                      </c:pt>
                      <c:pt idx="40">
                        <c:v>Sep-20</c:v>
                      </c:pt>
                      <c:pt idx="42">
                        <c:v>Oct-20</c:v>
                      </c:pt>
                      <c:pt idx="44">
                        <c:v>Nov-20</c:v>
                      </c:pt>
                      <c:pt idx="46">
                        <c:v>Dec-20</c:v>
                      </c:pt>
                      <c:pt idx="48">
                        <c:v>Jan-21</c:v>
                      </c:pt>
                      <c:pt idx="50">
                        <c:v>Feb-21</c:v>
                      </c:pt>
                      <c:pt idx="52">
                        <c:v>Mar-21</c:v>
                      </c:pt>
                      <c:pt idx="54">
                        <c:v>Apr-21</c:v>
                      </c:pt>
                      <c:pt idx="56">
                        <c:v>May-21</c:v>
                      </c:pt>
                      <c:pt idx="58">
                        <c:v>Jun-21</c:v>
                      </c:pt>
                      <c:pt idx="60">
                        <c:v>Jul-21</c:v>
                      </c:pt>
                      <c:pt idx="62">
                        <c:v>Aug-21</c:v>
                      </c:pt>
                      <c:pt idx="64">
                        <c:v>Sep-21</c:v>
                      </c:pt>
                      <c:pt idx="66">
                        <c:v>Oct-21</c:v>
                      </c:pt>
                      <c:pt idx="68">
                        <c:v>Nov-21</c:v>
                      </c:pt>
                      <c:pt idx="70">
                        <c:v>Dec-21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(PRESUPUESTO!$P$9,PRESUPUESTO!$R$9,PRESUPUESTO!$T$9,PRESUPUESTO!$V$9,PRESUPUESTO!$X$9,PRESUPUESTO!$Z$9,PRESUPUESTO!$AB$9,PRESUPUESTO!$AD$9,PRESUPUESTO!$AF$9,PRESUPUESTO!$AH$9,PRESUPUESTO!$AJ$9,PRESUPUESTO!$AL$9,PRESUPUESTO!$AN$9,PRESUPUESTO!$AP$9,PRESUPUESTO!$AR$9,PRESUPUESTO!$AT$9,PRESUPUESTO!$AV$9,PRESUPUESTO!$AX$9,PRESUPUESTO!$AZ$9,PRESUPUESTO!$BB$9,PRESUPUESTO!$BD$9,PRESUPUESTO!$BF$9,PRESUPUESTO!$BH$9,PRESUPUESTO!$BJ$9,PRESUPUESTO!$BL$9,PRESUPUESTO!$BN$9:$CI$9)</c15:sqref>
                        </c15:formulaRef>
                      </c:ext>
                    </c:extLst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47-294F-42D6-8E3C-D9D8213091E6}"/>
                  </c:ext>
                </c:extLst>
              </c15:ser>
            </c15:filteredLineSeries>
          </c:ext>
        </c:extLst>
      </c:lineChart>
      <c:catAx>
        <c:axId val="1904986944"/>
        <c:scaling>
          <c:orientation val="minMax"/>
        </c:scaling>
        <c:delete val="0"/>
        <c:axPos val="b"/>
        <c:numFmt formatCode="mmm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240016"/>
        <c:crosses val="autoZero"/>
        <c:auto val="1"/>
        <c:lblAlgn val="ctr"/>
        <c:lblOffset val="100"/>
        <c:noMultiLvlLbl val="1"/>
      </c:catAx>
      <c:valAx>
        <c:axId val="156124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98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431050</xdr:colOff>
      <xdr:row>46</xdr:row>
      <xdr:rowOff>58969</xdr:rowOff>
    </xdr:from>
    <xdr:to>
      <xdr:col>9</xdr:col>
      <xdr:colOff>1644362</xdr:colOff>
      <xdr:row>143</xdr:row>
      <xdr:rowOff>112310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34E911-89DB-4BDF-81C1-64904E48F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M142"/>
  <sheetViews>
    <sheetView tabSelected="1" zoomScale="85" zoomScaleNormal="70" workbookViewId="0">
      <selection activeCell="A45" sqref="A45"/>
    </sheetView>
  </sheetViews>
  <sheetFormatPr defaultColWidth="11.5546875" defaultRowHeight="13.2"/>
  <cols>
    <col min="1" max="1" width="11.5546875" style="2"/>
    <col min="2" max="2" width="17.6640625" style="2" customWidth="1"/>
    <col min="3" max="3" width="89.77734375" style="2" customWidth="1"/>
    <col min="4" max="4" width="3.77734375" style="2" customWidth="1"/>
    <col min="5" max="5" width="25.44140625" style="2" customWidth="1"/>
    <col min="6" max="6" width="3.77734375" style="2" customWidth="1"/>
    <col min="7" max="7" width="25.44140625" style="2" customWidth="1"/>
    <col min="8" max="8" width="11.5546875" style="2"/>
    <col min="9" max="9" width="27.6640625" style="2" customWidth="1"/>
    <col min="10" max="10" width="27.5546875" style="2" customWidth="1"/>
    <col min="11" max="16" width="0" style="2" hidden="1" customWidth="1"/>
    <col min="17" max="17" width="11.6640625" style="2" hidden="1" customWidth="1"/>
    <col min="18" max="18" width="0" style="2" hidden="1" customWidth="1"/>
    <col min="19" max="19" width="11.6640625" style="2" hidden="1" customWidth="1"/>
    <col min="20" max="20" width="0" style="2" hidden="1" customWidth="1"/>
    <col min="21" max="21" width="12.44140625" style="2" hidden="1" customWidth="1"/>
    <col min="22" max="22" width="0" style="2" hidden="1" customWidth="1"/>
    <col min="23" max="23" width="12.77734375" style="2" hidden="1" customWidth="1"/>
    <col min="24" max="24" width="0" style="2" hidden="1" customWidth="1"/>
    <col min="25" max="25" width="12.77734375" style="2" hidden="1" customWidth="1"/>
    <col min="26" max="26" width="0" style="2" hidden="1" customWidth="1"/>
    <col min="27" max="27" width="12.77734375" style="2" hidden="1" customWidth="1"/>
    <col min="28" max="28" width="0" style="2" hidden="1" customWidth="1"/>
    <col min="29" max="29" width="12.77734375" style="2" hidden="1" customWidth="1"/>
    <col min="30" max="30" width="0" style="2" hidden="1" customWidth="1"/>
    <col min="31" max="31" width="12.77734375" style="2" hidden="1" customWidth="1"/>
    <col min="32" max="32" width="0" style="2" hidden="1" customWidth="1"/>
    <col min="33" max="33" width="12.77734375" style="2" hidden="1" customWidth="1"/>
    <col min="34" max="34" width="0" style="2" hidden="1" customWidth="1"/>
    <col min="35" max="35" width="12.77734375" style="2" hidden="1" customWidth="1"/>
    <col min="36" max="36" width="0" style="2" hidden="1" customWidth="1"/>
    <col min="37" max="37" width="12.77734375" style="2" hidden="1" customWidth="1"/>
    <col min="38" max="38" width="0" style="2" hidden="1" customWidth="1"/>
    <col min="39" max="39" width="14.109375" style="2" hidden="1" customWidth="1"/>
    <col min="40" max="40" width="0" style="2" hidden="1" customWidth="1"/>
    <col min="41" max="41" width="14.109375" style="2" hidden="1" customWidth="1"/>
    <col min="42" max="42" width="0" style="2" hidden="1" customWidth="1"/>
    <col min="43" max="43" width="14.109375" style="2" hidden="1" customWidth="1"/>
    <col min="44" max="44" width="0" style="2" hidden="1" customWidth="1"/>
    <col min="45" max="45" width="14.109375" style="2" hidden="1" customWidth="1"/>
    <col min="46" max="46" width="0" style="2" hidden="1" customWidth="1"/>
    <col min="47" max="47" width="14.109375" style="2" hidden="1" customWidth="1"/>
    <col min="48" max="48" width="0" style="2" hidden="1" customWidth="1"/>
    <col min="49" max="49" width="14.109375" style="2" hidden="1" customWidth="1"/>
    <col min="50" max="50" width="0" style="2" hidden="1" customWidth="1"/>
    <col min="51" max="51" width="14.109375" style="2" hidden="1" customWidth="1"/>
    <col min="52" max="52" width="0" style="2" hidden="1" customWidth="1"/>
    <col min="53" max="53" width="14.109375" style="2" hidden="1" customWidth="1"/>
    <col min="54" max="54" width="0" style="2" hidden="1" customWidth="1"/>
    <col min="55" max="55" width="14.109375" style="2" hidden="1" customWidth="1"/>
    <col min="56" max="56" width="0" style="2" hidden="1" customWidth="1"/>
    <col min="57" max="57" width="14.109375" style="2" hidden="1" customWidth="1"/>
    <col min="58" max="58" width="0" style="2" hidden="1" customWidth="1"/>
    <col min="59" max="59" width="12.77734375" style="2" hidden="1" customWidth="1"/>
    <col min="60" max="60" width="0" style="2" hidden="1" customWidth="1"/>
    <col min="61" max="61" width="12.77734375" style="2" hidden="1" customWidth="1"/>
    <col min="62" max="62" width="0" style="2" hidden="1" customWidth="1"/>
    <col min="63" max="63" width="12.77734375" style="2" hidden="1" customWidth="1"/>
    <col min="64" max="64" width="0" style="2" hidden="1" customWidth="1"/>
    <col min="65" max="65" width="12.77734375" style="2" hidden="1" customWidth="1"/>
    <col min="66" max="66" width="0" style="2" hidden="1" customWidth="1"/>
    <col min="67" max="67" width="12.77734375" style="2" hidden="1" customWidth="1"/>
    <col min="68" max="68" width="0" style="2" hidden="1" customWidth="1"/>
    <col min="69" max="69" width="12.77734375" style="2" hidden="1" customWidth="1"/>
    <col min="70" max="70" width="0" style="2" hidden="1" customWidth="1"/>
    <col min="71" max="71" width="12.77734375" style="2" hidden="1" customWidth="1"/>
    <col min="72" max="72" width="0" style="2" hidden="1" customWidth="1"/>
    <col min="73" max="73" width="12.77734375" style="2" hidden="1" customWidth="1"/>
    <col min="74" max="74" width="0" style="2" hidden="1" customWidth="1"/>
    <col min="75" max="75" width="12.77734375" style="2" hidden="1" customWidth="1"/>
    <col min="76" max="76" width="0" style="2" hidden="1" customWidth="1"/>
    <col min="77" max="77" width="12.77734375" style="2" hidden="1" customWidth="1"/>
    <col min="78" max="78" width="0" style="2" hidden="1" customWidth="1"/>
    <col min="79" max="79" width="12.77734375" style="2" hidden="1" customWidth="1"/>
    <col min="80" max="80" width="0" style="2" hidden="1" customWidth="1"/>
    <col min="81" max="81" width="12.77734375" style="2" hidden="1" customWidth="1"/>
    <col min="82" max="82" width="0" style="2" hidden="1" customWidth="1"/>
    <col min="83" max="83" width="11.6640625" style="2" hidden="1" customWidth="1"/>
    <col min="84" max="84" width="0" style="2" hidden="1" customWidth="1"/>
    <col min="85" max="85" width="11.6640625" style="2" hidden="1" customWidth="1"/>
    <col min="86" max="86" width="0" style="2" hidden="1" customWidth="1"/>
    <col min="87" max="87" width="11.6640625" style="2" hidden="1" customWidth="1"/>
    <col min="88" max="88" width="0" style="2" hidden="1" customWidth="1"/>
    <col min="89" max="89" width="13.44140625" style="2" hidden="1" customWidth="1"/>
    <col min="90" max="90" width="0" style="2" hidden="1" customWidth="1"/>
    <col min="91" max="16384" width="11.5546875" style="2"/>
  </cols>
  <sheetData>
    <row r="1" spans="2:90">
      <c r="B1" s="1" t="s">
        <v>22</v>
      </c>
      <c r="E1" s="3"/>
      <c r="F1" s="3"/>
    </row>
    <row r="2" spans="2:90">
      <c r="B2" s="1" t="s">
        <v>8</v>
      </c>
      <c r="E2" s="27" t="s">
        <v>29</v>
      </c>
      <c r="F2" s="3"/>
      <c r="G2" s="29"/>
    </row>
    <row r="3" spans="2:90">
      <c r="B3" s="1" t="s">
        <v>9</v>
      </c>
      <c r="E3" s="33">
        <v>43446</v>
      </c>
      <c r="F3" s="28"/>
      <c r="G3" s="30"/>
      <c r="R3" s="32"/>
    </row>
    <row r="4" spans="2:90">
      <c r="B4" s="1" t="s">
        <v>10</v>
      </c>
    </row>
    <row r="5" spans="2:90" ht="13.8">
      <c r="B5" s="1" t="s">
        <v>30</v>
      </c>
      <c r="Q5" s="51"/>
      <c r="R5" s="51"/>
    </row>
    <row r="6" spans="2:90">
      <c r="B6" s="1" t="s">
        <v>21</v>
      </c>
      <c r="E6" s="6"/>
      <c r="F6" s="6"/>
      <c r="G6" s="6"/>
    </row>
    <row r="7" spans="2:90" ht="13.8" thickBot="1">
      <c r="B7" s="1" t="s">
        <v>34</v>
      </c>
      <c r="C7" s="52">
        <v>43466</v>
      </c>
      <c r="E7" s="16"/>
      <c r="F7" s="16"/>
      <c r="G7" s="16"/>
    </row>
    <row r="8" spans="2:90" ht="15" customHeight="1" thickBot="1">
      <c r="B8" s="1" t="s">
        <v>35</v>
      </c>
      <c r="C8" s="52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7"/>
      <c r="AM8" s="35"/>
      <c r="AN8" s="65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7"/>
      <c r="BK8" s="35"/>
      <c r="BL8" s="65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8"/>
      <c r="CI8" s="49"/>
    </row>
    <row r="9" spans="2:90" ht="15" customHeight="1" thickBot="1">
      <c r="P9" s="59">
        <f>+C7</f>
        <v>43466</v>
      </c>
      <c r="Q9" s="60"/>
      <c r="R9" s="59">
        <f>DATE(YEAR(P9),MONTH(P9)+1,DAY(P9))</f>
        <v>43497</v>
      </c>
      <c r="S9" s="60"/>
      <c r="T9" s="59">
        <f>DATE(YEAR(R9),MONTH(R9)+1,DAY(R9))</f>
        <v>43525</v>
      </c>
      <c r="U9" s="60"/>
      <c r="V9" s="59">
        <f t="shared" ref="V9" si="0">DATE(YEAR(T9),MONTH(T9)+1,DAY(T9))</f>
        <v>43556</v>
      </c>
      <c r="W9" s="60"/>
      <c r="X9" s="59">
        <f t="shared" ref="X9" si="1">DATE(YEAR(V9),MONTH(V9)+1,DAY(V9))</f>
        <v>43586</v>
      </c>
      <c r="Y9" s="60"/>
      <c r="Z9" s="59">
        <f t="shared" ref="Z9" si="2">DATE(YEAR(X9),MONTH(X9)+1,DAY(X9))</f>
        <v>43617</v>
      </c>
      <c r="AA9" s="60"/>
      <c r="AB9" s="59">
        <f t="shared" ref="AB9" si="3">DATE(YEAR(Z9),MONTH(Z9)+1,DAY(Z9))</f>
        <v>43647</v>
      </c>
      <c r="AC9" s="60"/>
      <c r="AD9" s="59">
        <f t="shared" ref="AD9" si="4">DATE(YEAR(AB9),MONTH(AB9)+1,DAY(AB9))</f>
        <v>43678</v>
      </c>
      <c r="AE9" s="60"/>
      <c r="AF9" s="59">
        <f t="shared" ref="AF9" si="5">DATE(YEAR(AD9),MONTH(AD9)+1,DAY(AD9))</f>
        <v>43709</v>
      </c>
      <c r="AG9" s="60"/>
      <c r="AH9" s="59">
        <f t="shared" ref="AH9" si="6">DATE(YEAR(AF9),MONTH(AF9)+1,DAY(AF9))</f>
        <v>43739</v>
      </c>
      <c r="AI9" s="60"/>
      <c r="AJ9" s="59">
        <f t="shared" ref="AJ9" si="7">DATE(YEAR(AH9),MONTH(AH9)+1,DAY(AH9))</f>
        <v>43770</v>
      </c>
      <c r="AK9" s="60"/>
      <c r="AL9" s="59">
        <f t="shared" ref="AL9" si="8">DATE(YEAR(AJ9),MONTH(AJ9)+1,DAY(AJ9))</f>
        <v>43800</v>
      </c>
      <c r="AM9" s="60"/>
      <c r="AN9" s="59">
        <f t="shared" ref="AN9" si="9">DATE(YEAR(AL9),MONTH(AL9)+1,DAY(AL9))</f>
        <v>43831</v>
      </c>
      <c r="AO9" s="60"/>
      <c r="AP9" s="59">
        <f t="shared" ref="AP9" si="10">DATE(YEAR(AN9),MONTH(AN9)+1,DAY(AN9))</f>
        <v>43862</v>
      </c>
      <c r="AQ9" s="60"/>
      <c r="AR9" s="59">
        <f t="shared" ref="AR9" si="11">DATE(YEAR(AP9),MONTH(AP9)+1,DAY(AP9))</f>
        <v>43891</v>
      </c>
      <c r="AS9" s="60"/>
      <c r="AT9" s="59">
        <f t="shared" ref="AT9" si="12">DATE(YEAR(AR9),MONTH(AR9)+1,DAY(AR9))</f>
        <v>43922</v>
      </c>
      <c r="AU9" s="60"/>
      <c r="AV9" s="59">
        <f t="shared" ref="AV9" si="13">DATE(YEAR(AT9),MONTH(AT9)+1,DAY(AT9))</f>
        <v>43952</v>
      </c>
      <c r="AW9" s="60"/>
      <c r="AX9" s="59">
        <f t="shared" ref="AX9" si="14">DATE(YEAR(AV9),MONTH(AV9)+1,DAY(AV9))</f>
        <v>43983</v>
      </c>
      <c r="AY9" s="60"/>
      <c r="AZ9" s="59">
        <f t="shared" ref="AZ9" si="15">DATE(YEAR(AX9),MONTH(AX9)+1,DAY(AX9))</f>
        <v>44013</v>
      </c>
      <c r="BA9" s="60"/>
      <c r="BB9" s="59">
        <f t="shared" ref="BB9" si="16">DATE(YEAR(AZ9),MONTH(AZ9)+1,DAY(AZ9))</f>
        <v>44044</v>
      </c>
      <c r="BC9" s="60"/>
      <c r="BD9" s="59">
        <f t="shared" ref="BD9" si="17">DATE(YEAR(BB9),MONTH(BB9)+1,DAY(BB9))</f>
        <v>44075</v>
      </c>
      <c r="BE9" s="60"/>
      <c r="BF9" s="59">
        <f t="shared" ref="BF9" si="18">DATE(YEAR(BD9),MONTH(BD9)+1,DAY(BD9))</f>
        <v>44105</v>
      </c>
      <c r="BG9" s="60"/>
      <c r="BH9" s="59">
        <f t="shared" ref="BH9" si="19">DATE(YEAR(BF9),MONTH(BF9)+1,DAY(BF9))</f>
        <v>44136</v>
      </c>
      <c r="BI9" s="60"/>
      <c r="BJ9" s="59">
        <f t="shared" ref="BJ9" si="20">DATE(YEAR(BH9),MONTH(BH9)+1,DAY(BH9))</f>
        <v>44166</v>
      </c>
      <c r="BK9" s="60"/>
      <c r="BL9" s="59">
        <f t="shared" ref="BL9" si="21">DATE(YEAR(BJ9),MONTH(BJ9)+1,DAY(BJ9))</f>
        <v>44197</v>
      </c>
      <c r="BM9" s="60"/>
      <c r="BN9" s="59">
        <f t="shared" ref="BN9" si="22">DATE(YEAR(BL9),MONTH(BL9)+1,DAY(BL9))</f>
        <v>44228</v>
      </c>
      <c r="BO9" s="60"/>
      <c r="BP9" s="59">
        <f t="shared" ref="BP9" si="23">DATE(YEAR(BN9),MONTH(BN9)+1,DAY(BN9))</f>
        <v>44256</v>
      </c>
      <c r="BQ9" s="60"/>
      <c r="BR9" s="59">
        <f t="shared" ref="BR9" si="24">DATE(YEAR(BP9),MONTH(BP9)+1,DAY(BP9))</f>
        <v>44287</v>
      </c>
      <c r="BS9" s="60"/>
      <c r="BT9" s="59">
        <f t="shared" ref="BT9" si="25">DATE(YEAR(BR9),MONTH(BR9)+1,DAY(BR9))</f>
        <v>44317</v>
      </c>
      <c r="BU9" s="60"/>
      <c r="BV9" s="59">
        <f t="shared" ref="BV9" si="26">DATE(YEAR(BT9),MONTH(BT9)+1,DAY(BT9))</f>
        <v>44348</v>
      </c>
      <c r="BW9" s="60"/>
      <c r="BX9" s="59">
        <f t="shared" ref="BX9" si="27">DATE(YEAR(BV9),MONTH(BV9)+1,DAY(BV9))</f>
        <v>44378</v>
      </c>
      <c r="BY9" s="60"/>
      <c r="BZ9" s="59">
        <f t="shared" ref="BZ9" si="28">DATE(YEAR(BX9),MONTH(BX9)+1,DAY(BX9))</f>
        <v>44409</v>
      </c>
      <c r="CA9" s="60"/>
      <c r="CB9" s="59">
        <f t="shared" ref="CB9" si="29">DATE(YEAR(BZ9),MONTH(BZ9)+1,DAY(BZ9))</f>
        <v>44440</v>
      </c>
      <c r="CC9" s="60"/>
      <c r="CD9" s="59">
        <f t="shared" ref="CD9" si="30">DATE(YEAR(CB9),MONTH(CB9)+1,DAY(CB9))</f>
        <v>44470</v>
      </c>
      <c r="CE9" s="60"/>
      <c r="CF9" s="59">
        <f t="shared" ref="CF9" si="31">DATE(YEAR(CD9),MONTH(CD9)+1,DAY(CD9))</f>
        <v>44501</v>
      </c>
      <c r="CG9" s="60"/>
      <c r="CH9" s="59">
        <f t="shared" ref="CH9" si="32">DATE(YEAR(CF9),MONTH(CF9)+1,DAY(CF9))</f>
        <v>44531</v>
      </c>
      <c r="CI9" s="60"/>
      <c r="CK9" s="63" t="s">
        <v>41</v>
      </c>
      <c r="CL9" s="64"/>
    </row>
    <row r="10" spans="2:90">
      <c r="B10" s="2" t="s">
        <v>1</v>
      </c>
      <c r="C10" s="2" t="s">
        <v>0</v>
      </c>
      <c r="E10" s="5" t="s">
        <v>18</v>
      </c>
      <c r="F10" s="5"/>
      <c r="G10" s="4" t="s">
        <v>4</v>
      </c>
      <c r="I10" s="6" t="s">
        <v>32</v>
      </c>
      <c r="J10" s="6" t="s">
        <v>33</v>
      </c>
      <c r="L10" s="6" t="s">
        <v>39</v>
      </c>
      <c r="M10" s="6" t="s">
        <v>40</v>
      </c>
    </row>
    <row r="11" spans="2:90">
      <c r="E11" s="4"/>
      <c r="F11" s="4"/>
      <c r="G11" s="4"/>
    </row>
    <row r="12" spans="2:90" ht="13.8">
      <c r="B12" s="6">
        <v>1</v>
      </c>
      <c r="C12" s="19" t="s">
        <v>11</v>
      </c>
      <c r="D12" s="19"/>
      <c r="E12" s="53">
        <v>1</v>
      </c>
      <c r="F12" s="36"/>
      <c r="G12" s="40">
        <f>+E12/$E$34</f>
        <v>1</v>
      </c>
      <c r="I12" s="54"/>
      <c r="J12" s="54"/>
      <c r="L12" s="31">
        <f>IF($E$3&lt;I12,((YEAR(J12)-YEAR(I12))*12+MONTH(J12)-MONTH(I12))+1,((YEAR(J12)-YEAR($E$3))*12+MONTH(J12)-MONTH($E$3))+1)</f>
        <v>-1426</v>
      </c>
      <c r="M12" s="47">
        <f>1/L12</f>
        <v>-7.0126227208976155E-4</v>
      </c>
      <c r="P12" s="34">
        <f>+IF(P$9&gt;=$I12,IF(P$9&lt;=$J12,$M12,0),0)</f>
        <v>0</v>
      </c>
      <c r="Q12" s="34">
        <f>+P12*E12</f>
        <v>0</v>
      </c>
      <c r="R12" s="47">
        <f>+IF(R$9&gt;=$I12,IF(R$9&lt;=$J12,$M12,0),0)</f>
        <v>0</v>
      </c>
      <c r="S12" s="48">
        <f>+R12*$E$12</f>
        <v>0</v>
      </c>
      <c r="T12" s="34">
        <f t="shared" ref="T12:CH12" si="33">+IF(T$9&gt;=$I12,IF(T$9&lt;=$J12,$M12,0),0)</f>
        <v>0</v>
      </c>
      <c r="U12" s="48">
        <f>+T12*$E$12</f>
        <v>0</v>
      </c>
      <c r="V12" s="34">
        <f t="shared" si="33"/>
        <v>0</v>
      </c>
      <c r="W12" s="48">
        <f>+V12*$E$12</f>
        <v>0</v>
      </c>
      <c r="X12" s="34">
        <f t="shared" si="33"/>
        <v>0</v>
      </c>
      <c r="Y12" s="48">
        <f>+X12*$E$12</f>
        <v>0</v>
      </c>
      <c r="Z12" s="34">
        <f t="shared" si="33"/>
        <v>0</v>
      </c>
      <c r="AA12" s="48">
        <f>+Z12*$E$12</f>
        <v>0</v>
      </c>
      <c r="AB12" s="34">
        <f t="shared" si="33"/>
        <v>0</v>
      </c>
      <c r="AC12" s="48">
        <f>+AB12*$E$12</f>
        <v>0</v>
      </c>
      <c r="AD12" s="34">
        <f t="shared" si="33"/>
        <v>0</v>
      </c>
      <c r="AE12" s="48">
        <f>+AD12*$E$12</f>
        <v>0</v>
      </c>
      <c r="AF12" s="34">
        <f t="shared" si="33"/>
        <v>0</v>
      </c>
      <c r="AG12" s="48">
        <f>+AF12*$E$12</f>
        <v>0</v>
      </c>
      <c r="AH12" s="34">
        <f t="shared" si="33"/>
        <v>0</v>
      </c>
      <c r="AI12" s="48">
        <f>+AH12*$E$12</f>
        <v>0</v>
      </c>
      <c r="AJ12" s="34">
        <f t="shared" si="33"/>
        <v>0</v>
      </c>
      <c r="AK12" s="48">
        <f>+AJ12*$E$12</f>
        <v>0</v>
      </c>
      <c r="AL12" s="34">
        <f t="shared" si="33"/>
        <v>0</v>
      </c>
      <c r="AM12" s="48">
        <f>+AL12*$E$12</f>
        <v>0</v>
      </c>
      <c r="AN12" s="34">
        <f t="shared" si="33"/>
        <v>0</v>
      </c>
      <c r="AO12" s="48">
        <f>+AN12*$E$12</f>
        <v>0</v>
      </c>
      <c r="AP12" s="34">
        <f t="shared" si="33"/>
        <v>0</v>
      </c>
      <c r="AQ12" s="48">
        <f>+AP12*$E$12</f>
        <v>0</v>
      </c>
      <c r="AR12" s="34">
        <f t="shared" si="33"/>
        <v>0</v>
      </c>
      <c r="AS12" s="48">
        <f>+AR12*$E$12</f>
        <v>0</v>
      </c>
      <c r="AT12" s="34">
        <f t="shared" si="33"/>
        <v>0</v>
      </c>
      <c r="AU12" s="48">
        <f>+AT12*$E$12</f>
        <v>0</v>
      </c>
      <c r="AV12" s="34">
        <f t="shared" si="33"/>
        <v>0</v>
      </c>
      <c r="AW12" s="48">
        <f>+AV12*$E$12</f>
        <v>0</v>
      </c>
      <c r="AX12" s="34">
        <f t="shared" si="33"/>
        <v>0</v>
      </c>
      <c r="AY12" s="48">
        <f>+AX12*$E$12</f>
        <v>0</v>
      </c>
      <c r="AZ12" s="34">
        <f t="shared" si="33"/>
        <v>0</v>
      </c>
      <c r="BA12" s="48">
        <f>+AZ12*$E$12</f>
        <v>0</v>
      </c>
      <c r="BB12" s="34">
        <f t="shared" si="33"/>
        <v>0</v>
      </c>
      <c r="BC12" s="48">
        <f>+BB12*$E$12</f>
        <v>0</v>
      </c>
      <c r="BD12" s="34">
        <f t="shared" si="33"/>
        <v>0</v>
      </c>
      <c r="BE12" s="48">
        <f>+BD12*$E$12</f>
        <v>0</v>
      </c>
      <c r="BF12" s="34">
        <f t="shared" si="33"/>
        <v>0</v>
      </c>
      <c r="BG12" s="48">
        <f>+BF12*$E$12</f>
        <v>0</v>
      </c>
      <c r="BH12" s="34">
        <f t="shared" si="33"/>
        <v>0</v>
      </c>
      <c r="BI12" s="48">
        <f>+BH12*$E$12</f>
        <v>0</v>
      </c>
      <c r="BJ12" s="34">
        <f t="shared" si="33"/>
        <v>0</v>
      </c>
      <c r="BK12" s="48">
        <f>+BJ12*$E$12</f>
        <v>0</v>
      </c>
      <c r="BL12" s="34">
        <f t="shared" si="33"/>
        <v>0</v>
      </c>
      <c r="BM12" s="48">
        <f>+BL12*$E$12</f>
        <v>0</v>
      </c>
      <c r="BN12" s="34">
        <f t="shared" si="33"/>
        <v>0</v>
      </c>
      <c r="BO12" s="48">
        <f>+BN12*$E$12</f>
        <v>0</v>
      </c>
      <c r="BP12" s="34">
        <f t="shared" si="33"/>
        <v>0</v>
      </c>
      <c r="BQ12" s="48">
        <f>+BP12*$E$12</f>
        <v>0</v>
      </c>
      <c r="BR12" s="34">
        <f t="shared" si="33"/>
        <v>0</v>
      </c>
      <c r="BS12" s="48">
        <f>+BR12*$E$12</f>
        <v>0</v>
      </c>
      <c r="BT12" s="34">
        <f t="shared" si="33"/>
        <v>0</v>
      </c>
      <c r="BU12" s="48">
        <f>+BT12*$E$12</f>
        <v>0</v>
      </c>
      <c r="BV12" s="34">
        <f t="shared" si="33"/>
        <v>0</v>
      </c>
      <c r="BW12" s="48">
        <f>+BV12*$E$12</f>
        <v>0</v>
      </c>
      <c r="BX12" s="34">
        <f t="shared" si="33"/>
        <v>0</v>
      </c>
      <c r="BY12" s="48">
        <f>+BX12*$E$12</f>
        <v>0</v>
      </c>
      <c r="BZ12" s="34">
        <f t="shared" si="33"/>
        <v>0</v>
      </c>
      <c r="CA12" s="48">
        <f>+BZ12*$E$12</f>
        <v>0</v>
      </c>
      <c r="CB12" s="34">
        <f t="shared" si="33"/>
        <v>0</v>
      </c>
      <c r="CC12" s="48">
        <f>+CB12*$E$12</f>
        <v>0</v>
      </c>
      <c r="CD12" s="34">
        <f t="shared" si="33"/>
        <v>0</v>
      </c>
      <c r="CE12" s="48">
        <f>+CD12*$E$12</f>
        <v>0</v>
      </c>
      <c r="CF12" s="34">
        <f t="shared" si="33"/>
        <v>0</v>
      </c>
      <c r="CG12" s="48">
        <f>+CF12*$E$12</f>
        <v>0</v>
      </c>
      <c r="CH12" s="34">
        <f t="shared" si="33"/>
        <v>0</v>
      </c>
      <c r="CI12" s="48">
        <f>+CH12*$E$12</f>
        <v>0</v>
      </c>
      <c r="CK12" s="34">
        <f>+P12+R12+T12+V12+X12+Z12+AB12+AD12+AF12+AH12+AJ12+AL12+AN12+AP12+AR12+AT12+AV12+AX12+AZ12+BB12+BD12+BF12+BH12+BJ12+BL12+BN12+BP12+BR12+BT12+BV12+BX12+BZ12+CB12+CD12+CF12+CH12</f>
        <v>0</v>
      </c>
    </row>
    <row r="13" spans="2:90" ht="13.8" thickBot="1">
      <c r="B13" s="6"/>
      <c r="C13" s="19"/>
      <c r="D13" s="19"/>
      <c r="E13" s="36"/>
      <c r="F13" s="36"/>
      <c r="G13" s="41"/>
    </row>
    <row r="14" spans="2:90" ht="13.8" thickBot="1">
      <c r="B14" s="6"/>
      <c r="C14" s="22" t="s">
        <v>28</v>
      </c>
      <c r="D14" s="19"/>
      <c r="E14" s="43"/>
      <c r="F14" s="36"/>
      <c r="G14" s="44">
        <f>+E14/$E$34</f>
        <v>0</v>
      </c>
    </row>
    <row r="15" spans="2:90">
      <c r="E15" s="36"/>
      <c r="F15" s="36"/>
      <c r="G15" s="42"/>
    </row>
    <row r="16" spans="2:90">
      <c r="B16" s="6">
        <v>2</v>
      </c>
      <c r="C16" s="19" t="s">
        <v>13</v>
      </c>
      <c r="D16" s="19"/>
      <c r="E16" s="36"/>
      <c r="F16" s="36"/>
      <c r="G16" s="42"/>
    </row>
    <row r="17" spans="2:91" ht="13.8">
      <c r="B17" s="6">
        <v>2.1</v>
      </c>
      <c r="C17" s="2" t="s">
        <v>12</v>
      </c>
      <c r="E17" s="53">
        <v>1</v>
      </c>
      <c r="F17" s="36"/>
      <c r="G17" s="40">
        <f>+E17/$E$34</f>
        <v>1</v>
      </c>
      <c r="I17" s="54"/>
      <c r="J17" s="54"/>
      <c r="L17" s="31">
        <f t="shared" ref="L17:L30" si="34">(DATEDIF(I17,J17,"M")+1)</f>
        <v>1</v>
      </c>
      <c r="M17" s="47">
        <f>1/L17</f>
        <v>1</v>
      </c>
      <c r="P17" s="34">
        <f>+IF(P$9&gt;=$I17,IF(P$9&lt;=$J17,$M17,0),0)</f>
        <v>0</v>
      </c>
      <c r="Q17" s="48">
        <f>+P17*E17</f>
        <v>0</v>
      </c>
      <c r="R17" s="34">
        <f t="shared" ref="R17:CH24" si="35">+IF(R$9&gt;=$I17,IF(R$9&lt;=$J17,$M17,0),0)</f>
        <v>0</v>
      </c>
      <c r="S17" s="48">
        <f>+R17*E17</f>
        <v>0</v>
      </c>
      <c r="T17" s="34">
        <f t="shared" si="35"/>
        <v>0</v>
      </c>
      <c r="U17" s="48">
        <f>+T17*E17</f>
        <v>0</v>
      </c>
      <c r="V17" s="34">
        <f t="shared" si="35"/>
        <v>0</v>
      </c>
      <c r="W17" s="48">
        <f>+V17*E17</f>
        <v>0</v>
      </c>
      <c r="X17" s="34">
        <f t="shared" si="35"/>
        <v>0</v>
      </c>
      <c r="Y17" s="48">
        <f>+X17*E17</f>
        <v>0</v>
      </c>
      <c r="Z17" s="34">
        <f t="shared" si="35"/>
        <v>0</v>
      </c>
      <c r="AA17" s="48">
        <f>+Z17*E17</f>
        <v>0</v>
      </c>
      <c r="AB17" s="34">
        <f t="shared" si="35"/>
        <v>0</v>
      </c>
      <c r="AC17" s="48">
        <f>+AB17*E17</f>
        <v>0</v>
      </c>
      <c r="AD17" s="34">
        <f t="shared" si="35"/>
        <v>0</v>
      </c>
      <c r="AE17" s="48">
        <f>+AD17*E17</f>
        <v>0</v>
      </c>
      <c r="AF17" s="34">
        <f t="shared" si="35"/>
        <v>0</v>
      </c>
      <c r="AG17" s="48">
        <f>+AF17*$E17</f>
        <v>0</v>
      </c>
      <c r="AH17" s="34">
        <f t="shared" si="35"/>
        <v>0</v>
      </c>
      <c r="AI17" s="48">
        <f>+AH17*$E17</f>
        <v>0</v>
      </c>
      <c r="AJ17" s="34">
        <f t="shared" si="35"/>
        <v>0</v>
      </c>
      <c r="AK17" s="48">
        <f>+AJ17*$E17</f>
        <v>0</v>
      </c>
      <c r="AL17" s="34">
        <f t="shared" si="35"/>
        <v>0</v>
      </c>
      <c r="AM17" s="48">
        <f>+AL17*$E17</f>
        <v>0</v>
      </c>
      <c r="AN17" s="34">
        <f t="shared" si="35"/>
        <v>0</v>
      </c>
      <c r="AO17" s="48">
        <f>+AN17*$E17</f>
        <v>0</v>
      </c>
      <c r="AP17" s="34">
        <f t="shared" si="35"/>
        <v>0</v>
      </c>
      <c r="AQ17" s="48">
        <f>+AP17*$E17</f>
        <v>0</v>
      </c>
      <c r="AR17" s="34">
        <f t="shared" si="35"/>
        <v>0</v>
      </c>
      <c r="AS17" s="48">
        <f>+AR17*$E17</f>
        <v>0</v>
      </c>
      <c r="AT17" s="34">
        <f t="shared" si="35"/>
        <v>0</v>
      </c>
      <c r="AU17" s="48">
        <f>+AT17*$E17</f>
        <v>0</v>
      </c>
      <c r="AV17" s="34">
        <f t="shared" si="35"/>
        <v>0</v>
      </c>
      <c r="AW17" s="48">
        <f>+AV17*$E17</f>
        <v>0</v>
      </c>
      <c r="AX17" s="34">
        <f t="shared" si="35"/>
        <v>0</v>
      </c>
      <c r="AY17" s="48">
        <f>+AX17*$E17</f>
        <v>0</v>
      </c>
      <c r="AZ17" s="34">
        <f t="shared" si="35"/>
        <v>0</v>
      </c>
      <c r="BA17" s="48">
        <f>+AZ17*$E17</f>
        <v>0</v>
      </c>
      <c r="BB17" s="34">
        <f>+IF(BB$9&gt;=$I17,IF(BB$9&lt;=$J17,$M17,0),0)</f>
        <v>0</v>
      </c>
      <c r="BC17" s="48">
        <f>+BB17*$E17</f>
        <v>0</v>
      </c>
      <c r="BD17" s="34">
        <f t="shared" si="35"/>
        <v>0</v>
      </c>
      <c r="BE17" s="48">
        <f>+BD17*$E17</f>
        <v>0</v>
      </c>
      <c r="BF17" s="34">
        <f t="shared" si="35"/>
        <v>0</v>
      </c>
      <c r="BG17" s="48">
        <f>+BF17*$E17</f>
        <v>0</v>
      </c>
      <c r="BH17" s="34">
        <f t="shared" si="35"/>
        <v>0</v>
      </c>
      <c r="BI17" s="48">
        <f>+BH17*$E17</f>
        <v>0</v>
      </c>
      <c r="BJ17" s="34">
        <f t="shared" si="35"/>
        <v>0</v>
      </c>
      <c r="BK17" s="48">
        <f>+BJ17*$E17</f>
        <v>0</v>
      </c>
      <c r="BL17" s="34">
        <f t="shared" si="35"/>
        <v>0</v>
      </c>
      <c r="BM17" s="48">
        <f>+BL17*$E17</f>
        <v>0</v>
      </c>
      <c r="BN17" s="34">
        <f t="shared" si="35"/>
        <v>0</v>
      </c>
      <c r="BO17" s="48">
        <f>+BN17*$E17</f>
        <v>0</v>
      </c>
      <c r="BP17" s="34">
        <f t="shared" si="35"/>
        <v>0</v>
      </c>
      <c r="BQ17" s="48">
        <f>+BP17*$E17</f>
        <v>0</v>
      </c>
      <c r="BR17" s="34">
        <f t="shared" si="35"/>
        <v>0</v>
      </c>
      <c r="BS17" s="48">
        <f>+BR17*$E17</f>
        <v>0</v>
      </c>
      <c r="BT17" s="34">
        <f t="shared" si="35"/>
        <v>0</v>
      </c>
      <c r="BU17" s="48">
        <f>+BT17*$E17</f>
        <v>0</v>
      </c>
      <c r="BV17" s="34">
        <f t="shared" si="35"/>
        <v>0</v>
      </c>
      <c r="BW17" s="48">
        <f>+BV17*$E17</f>
        <v>0</v>
      </c>
      <c r="BX17" s="34">
        <f t="shared" si="35"/>
        <v>0</v>
      </c>
      <c r="BY17" s="48">
        <f>+BX17*$E17</f>
        <v>0</v>
      </c>
      <c r="BZ17" s="34">
        <f t="shared" si="35"/>
        <v>0</v>
      </c>
      <c r="CA17" s="48">
        <f>+BZ17*$E17</f>
        <v>0</v>
      </c>
      <c r="CB17" s="34">
        <f t="shared" si="35"/>
        <v>0</v>
      </c>
      <c r="CC17" s="48">
        <f>+CB17*$E17</f>
        <v>0</v>
      </c>
      <c r="CD17" s="34">
        <f t="shared" si="35"/>
        <v>0</v>
      </c>
      <c r="CE17" s="48">
        <f>+CD17*$E17</f>
        <v>0</v>
      </c>
      <c r="CF17" s="34">
        <f t="shared" si="35"/>
        <v>0</v>
      </c>
      <c r="CG17" s="48">
        <f>+CF17*$E17</f>
        <v>0</v>
      </c>
      <c r="CH17" s="34">
        <f t="shared" si="35"/>
        <v>0</v>
      </c>
      <c r="CI17" s="48">
        <f>+CH17*$E17</f>
        <v>0</v>
      </c>
      <c r="CK17" s="34">
        <f>+P17+R17+T17+V17+X17+Z17+AB17+AD17+AF17+AH17+AJ17+AL17+AN17+AP17+AR17+AT17+AV17+AX17+AZ17+BB17+BD17+BF17+BH17+BJ17+BL17+BN17+BP17+BR17+BT17+BV17+BX17+BZ17+CB17+CD17+CF17+CH17</f>
        <v>0</v>
      </c>
      <c r="CM17" s="50"/>
    </row>
    <row r="18" spans="2:91" ht="13.8">
      <c r="B18" s="6">
        <v>2.2000000000000002</v>
      </c>
      <c r="C18" s="2" t="s">
        <v>5</v>
      </c>
      <c r="E18" s="53">
        <v>0</v>
      </c>
      <c r="F18" s="36"/>
      <c r="G18" s="40">
        <f t="shared" ref="G18:G34" si="36">+E18/$E$34</f>
        <v>0</v>
      </c>
      <c r="I18" s="54"/>
      <c r="J18" s="54"/>
      <c r="L18" s="31">
        <f t="shared" si="34"/>
        <v>1</v>
      </c>
      <c r="M18" s="47">
        <f t="shared" ref="M18:M30" si="37">1/L18</f>
        <v>1</v>
      </c>
      <c r="P18" s="34">
        <f t="shared" ref="P18:AT30" si="38">+IF(P$9&gt;=$I18,IF(P$9&lt;=$J18,$M18,0),0)</f>
        <v>0</v>
      </c>
      <c r="Q18" s="48">
        <f t="shared" ref="Q18:Q30" si="39">+P18*E18</f>
        <v>0</v>
      </c>
      <c r="R18" s="34">
        <f t="shared" si="35"/>
        <v>0</v>
      </c>
      <c r="S18" s="48">
        <f t="shared" ref="S18:S30" si="40">+R18*E18</f>
        <v>0</v>
      </c>
      <c r="T18" s="34">
        <f t="shared" si="35"/>
        <v>0</v>
      </c>
      <c r="U18" s="48">
        <f t="shared" ref="U18:U30" si="41">+T18*E18</f>
        <v>0</v>
      </c>
      <c r="V18" s="34">
        <f t="shared" si="35"/>
        <v>0</v>
      </c>
      <c r="W18" s="48">
        <f t="shared" ref="W18:W30" si="42">+V18*E18</f>
        <v>0</v>
      </c>
      <c r="X18" s="34">
        <f t="shared" si="35"/>
        <v>0</v>
      </c>
      <c r="Y18" s="48">
        <f t="shared" ref="Y18:Y30" si="43">+X18*E18</f>
        <v>0</v>
      </c>
      <c r="Z18" s="34">
        <f t="shared" si="35"/>
        <v>0</v>
      </c>
      <c r="AA18" s="48">
        <f t="shared" ref="AA18:AA30" si="44">+Z18*E18</f>
        <v>0</v>
      </c>
      <c r="AB18" s="34">
        <f t="shared" si="35"/>
        <v>0</v>
      </c>
      <c r="AC18" s="48">
        <f t="shared" ref="AC18:AC30" si="45">+AB18*E18</f>
        <v>0</v>
      </c>
      <c r="AD18" s="34">
        <f t="shared" si="35"/>
        <v>0</v>
      </c>
      <c r="AE18" s="48">
        <f t="shared" ref="AE18:AE30" si="46">+AD18*E18</f>
        <v>0</v>
      </c>
      <c r="AF18" s="34">
        <f t="shared" si="35"/>
        <v>0</v>
      </c>
      <c r="AG18" s="48">
        <f t="shared" ref="AG18:AG30" si="47">+AF18*$E18</f>
        <v>0</v>
      </c>
      <c r="AH18" s="34">
        <f t="shared" si="35"/>
        <v>0</v>
      </c>
      <c r="AI18" s="48">
        <f t="shared" ref="AI18:AK30" si="48">+AH18*$E18</f>
        <v>0</v>
      </c>
      <c r="AJ18" s="34">
        <f t="shared" si="35"/>
        <v>0</v>
      </c>
      <c r="AK18" s="48">
        <f t="shared" si="48"/>
        <v>0</v>
      </c>
      <c r="AL18" s="34">
        <f t="shared" si="35"/>
        <v>0</v>
      </c>
      <c r="AM18" s="48">
        <f t="shared" ref="AM18" si="49">+AL18*$E18</f>
        <v>0</v>
      </c>
      <c r="AN18" s="34">
        <f t="shared" si="35"/>
        <v>0</v>
      </c>
      <c r="AO18" s="48">
        <f t="shared" ref="AO18" si="50">+AN18*$E18</f>
        <v>0</v>
      </c>
      <c r="AP18" s="34">
        <f t="shared" si="35"/>
        <v>0</v>
      </c>
      <c r="AQ18" s="48">
        <f t="shared" ref="AQ18" si="51">+AP18*$E18</f>
        <v>0</v>
      </c>
      <c r="AR18" s="34">
        <f t="shared" si="35"/>
        <v>0</v>
      </c>
      <c r="AS18" s="48">
        <f t="shared" ref="AS18" si="52">+AR18*$E18</f>
        <v>0</v>
      </c>
      <c r="AT18" s="34">
        <f t="shared" si="35"/>
        <v>0</v>
      </c>
      <c r="AU18" s="48">
        <f t="shared" ref="AU18" si="53">+AT18*$E18</f>
        <v>0</v>
      </c>
      <c r="AV18" s="34">
        <f t="shared" si="35"/>
        <v>0</v>
      </c>
      <c r="AW18" s="48">
        <f t="shared" ref="AW18" si="54">+AV18*$E18</f>
        <v>0</v>
      </c>
      <c r="AX18" s="34">
        <f t="shared" si="35"/>
        <v>0</v>
      </c>
      <c r="AY18" s="48">
        <f t="shared" ref="AY18" si="55">+AX18*$E18</f>
        <v>0</v>
      </c>
      <c r="AZ18" s="34">
        <f t="shared" si="35"/>
        <v>0</v>
      </c>
      <c r="BA18" s="48">
        <f t="shared" ref="BA18" si="56">+AZ18*$E18</f>
        <v>0</v>
      </c>
      <c r="BB18" s="34">
        <f t="shared" si="35"/>
        <v>0</v>
      </c>
      <c r="BC18" s="48">
        <f t="shared" ref="BC18" si="57">+BB18*$E18</f>
        <v>0</v>
      </c>
      <c r="BD18" s="34">
        <f t="shared" si="35"/>
        <v>0</v>
      </c>
      <c r="BE18" s="48">
        <f t="shared" ref="BE18" si="58">+BD18*$E18</f>
        <v>0</v>
      </c>
      <c r="BF18" s="34">
        <f t="shared" si="35"/>
        <v>0</v>
      </c>
      <c r="BG18" s="48">
        <f t="shared" ref="BG18" si="59">+BF18*$E18</f>
        <v>0</v>
      </c>
      <c r="BH18" s="34">
        <f t="shared" si="35"/>
        <v>0</v>
      </c>
      <c r="BI18" s="48">
        <f t="shared" ref="BI18" si="60">+BH18*$E18</f>
        <v>0</v>
      </c>
      <c r="BJ18" s="34">
        <f t="shared" si="35"/>
        <v>0</v>
      </c>
      <c r="BK18" s="48">
        <f t="shared" ref="BK18" si="61">+BJ18*$E18</f>
        <v>0</v>
      </c>
      <c r="BL18" s="34">
        <f t="shared" si="35"/>
        <v>0</v>
      </c>
      <c r="BM18" s="48">
        <f t="shared" ref="BM18" si="62">+BL18*$E18</f>
        <v>0</v>
      </c>
      <c r="BN18" s="34">
        <f t="shared" si="35"/>
        <v>0</v>
      </c>
      <c r="BO18" s="48">
        <f t="shared" ref="BO18" si="63">+BN18*$E18</f>
        <v>0</v>
      </c>
      <c r="BP18" s="34">
        <f t="shared" si="35"/>
        <v>0</v>
      </c>
      <c r="BQ18" s="48">
        <f t="shared" ref="BQ18" si="64">+BP18*$E18</f>
        <v>0</v>
      </c>
      <c r="BR18" s="34">
        <f t="shared" si="35"/>
        <v>0</v>
      </c>
      <c r="BS18" s="48">
        <f t="shared" ref="BS18" si="65">+BR18*$E18</f>
        <v>0</v>
      </c>
      <c r="BT18" s="34">
        <f t="shared" si="35"/>
        <v>0</v>
      </c>
      <c r="BU18" s="48">
        <f t="shared" ref="BU18" si="66">+BT18*$E18</f>
        <v>0</v>
      </c>
      <c r="BV18" s="34">
        <f t="shared" si="35"/>
        <v>0</v>
      </c>
      <c r="BW18" s="48">
        <f t="shared" ref="BW18" si="67">+BV18*$E18</f>
        <v>0</v>
      </c>
      <c r="BX18" s="34">
        <f t="shared" si="35"/>
        <v>0</v>
      </c>
      <c r="BY18" s="48">
        <f t="shared" ref="BY18" si="68">+BX18*$E18</f>
        <v>0</v>
      </c>
      <c r="BZ18" s="34">
        <f t="shared" si="35"/>
        <v>0</v>
      </c>
      <c r="CA18" s="48">
        <f t="shared" ref="CA18" si="69">+BZ18*$E18</f>
        <v>0</v>
      </c>
      <c r="CB18" s="34">
        <f t="shared" si="35"/>
        <v>0</v>
      </c>
      <c r="CC18" s="48">
        <f t="shared" ref="CC18" si="70">+CB18*$E18</f>
        <v>0</v>
      </c>
      <c r="CD18" s="34">
        <f t="shared" si="35"/>
        <v>0</v>
      </c>
      <c r="CE18" s="48">
        <f t="shared" ref="CE18" si="71">+CD18*$E18</f>
        <v>0</v>
      </c>
      <c r="CF18" s="34">
        <f t="shared" si="35"/>
        <v>0</v>
      </c>
      <c r="CG18" s="48">
        <f t="shared" ref="CG18" si="72">+CF18*$E18</f>
        <v>0</v>
      </c>
      <c r="CH18" s="34">
        <f t="shared" si="35"/>
        <v>0</v>
      </c>
      <c r="CI18" s="48">
        <f t="shared" ref="CI18" si="73">+CH18*$E18</f>
        <v>0</v>
      </c>
      <c r="CK18" s="34">
        <f t="shared" ref="CK18:CK30" si="74">+P18+R18+T18+V18+X18+Z18+AB18+AD18+AF18+AH18+AJ18+AL18+AN18+AP18+AR18+AT18+AV18+AX18+AZ18+BB18+BD18+BF18+BH18+BJ18+BL18+BN18+BP18+BR18+BT18+BV18+BX18+BZ18+CB18+CD18+CF18+CH18</f>
        <v>0</v>
      </c>
    </row>
    <row r="19" spans="2:91" ht="13.8">
      <c r="B19" s="6">
        <v>2.2999999999999998</v>
      </c>
      <c r="C19" s="2" t="s">
        <v>7</v>
      </c>
      <c r="E19" s="53">
        <v>0</v>
      </c>
      <c r="F19" s="36"/>
      <c r="G19" s="40">
        <f t="shared" si="36"/>
        <v>0</v>
      </c>
      <c r="I19" s="54"/>
      <c r="J19" s="54"/>
      <c r="L19" s="31">
        <f t="shared" si="34"/>
        <v>1</v>
      </c>
      <c r="M19" s="47">
        <f t="shared" si="37"/>
        <v>1</v>
      </c>
      <c r="P19" s="34">
        <f t="shared" si="38"/>
        <v>0</v>
      </c>
      <c r="Q19" s="48">
        <f t="shared" si="39"/>
        <v>0</v>
      </c>
      <c r="R19" s="34">
        <f t="shared" si="35"/>
        <v>0</v>
      </c>
      <c r="S19" s="48">
        <f t="shared" si="40"/>
        <v>0</v>
      </c>
      <c r="T19" s="34">
        <f t="shared" si="35"/>
        <v>0</v>
      </c>
      <c r="U19" s="48">
        <f t="shared" si="41"/>
        <v>0</v>
      </c>
      <c r="V19" s="34">
        <f t="shared" si="35"/>
        <v>0</v>
      </c>
      <c r="W19" s="48">
        <f t="shared" si="42"/>
        <v>0</v>
      </c>
      <c r="X19" s="34">
        <f t="shared" si="35"/>
        <v>0</v>
      </c>
      <c r="Y19" s="48">
        <f t="shared" si="43"/>
        <v>0</v>
      </c>
      <c r="Z19" s="34">
        <f t="shared" si="35"/>
        <v>0</v>
      </c>
      <c r="AA19" s="48">
        <f t="shared" si="44"/>
        <v>0</v>
      </c>
      <c r="AB19" s="34">
        <f t="shared" si="35"/>
        <v>0</v>
      </c>
      <c r="AC19" s="48">
        <f t="shared" si="45"/>
        <v>0</v>
      </c>
      <c r="AD19" s="34">
        <f t="shared" si="35"/>
        <v>0</v>
      </c>
      <c r="AE19" s="48">
        <f t="shared" si="46"/>
        <v>0</v>
      </c>
      <c r="AF19" s="34">
        <f t="shared" si="35"/>
        <v>0</v>
      </c>
      <c r="AG19" s="48">
        <f t="shared" si="47"/>
        <v>0</v>
      </c>
      <c r="AH19" s="34">
        <f t="shared" si="35"/>
        <v>0</v>
      </c>
      <c r="AI19" s="48">
        <f t="shared" si="48"/>
        <v>0</v>
      </c>
      <c r="AJ19" s="34">
        <f t="shared" si="35"/>
        <v>0</v>
      </c>
      <c r="AK19" s="48">
        <f t="shared" si="48"/>
        <v>0</v>
      </c>
      <c r="AL19" s="34">
        <f t="shared" si="35"/>
        <v>0</v>
      </c>
      <c r="AM19" s="48">
        <f t="shared" ref="AM19" si="75">+AL19*$E19</f>
        <v>0</v>
      </c>
      <c r="AN19" s="34">
        <f t="shared" si="35"/>
        <v>0</v>
      </c>
      <c r="AO19" s="48">
        <f t="shared" ref="AO19" si="76">+AN19*$E19</f>
        <v>0</v>
      </c>
      <c r="AP19" s="34">
        <f t="shared" si="35"/>
        <v>0</v>
      </c>
      <c r="AQ19" s="48">
        <f t="shared" ref="AQ19" si="77">+AP19*$E19</f>
        <v>0</v>
      </c>
      <c r="AR19" s="34">
        <f t="shared" si="35"/>
        <v>0</v>
      </c>
      <c r="AS19" s="48">
        <f t="shared" ref="AS19" si="78">+AR19*$E19</f>
        <v>0</v>
      </c>
      <c r="AT19" s="34">
        <f t="shared" si="35"/>
        <v>0</v>
      </c>
      <c r="AU19" s="48">
        <f t="shared" ref="AU19" si="79">+AT19*$E19</f>
        <v>0</v>
      </c>
      <c r="AV19" s="34">
        <f t="shared" si="35"/>
        <v>0</v>
      </c>
      <c r="AW19" s="48">
        <f t="shared" ref="AW19" si="80">+AV19*$E19</f>
        <v>0</v>
      </c>
      <c r="AX19" s="34">
        <f t="shared" si="35"/>
        <v>0</v>
      </c>
      <c r="AY19" s="48">
        <f t="shared" ref="AY19" si="81">+AX19*$E19</f>
        <v>0</v>
      </c>
      <c r="AZ19" s="34">
        <f t="shared" si="35"/>
        <v>0</v>
      </c>
      <c r="BA19" s="48">
        <f t="shared" ref="BA19" si="82">+AZ19*$E19</f>
        <v>0</v>
      </c>
      <c r="BB19" s="34">
        <f t="shared" si="35"/>
        <v>0</v>
      </c>
      <c r="BC19" s="48">
        <f t="shared" ref="BC19" si="83">+BB19*$E19</f>
        <v>0</v>
      </c>
      <c r="BD19" s="34">
        <f t="shared" si="35"/>
        <v>0</v>
      </c>
      <c r="BE19" s="48">
        <f t="shared" ref="BE19" si="84">+BD19*$E19</f>
        <v>0</v>
      </c>
      <c r="BF19" s="34">
        <f t="shared" si="35"/>
        <v>0</v>
      </c>
      <c r="BG19" s="48">
        <f t="shared" ref="BG19" si="85">+BF19*$E19</f>
        <v>0</v>
      </c>
      <c r="BH19" s="34">
        <f t="shared" si="35"/>
        <v>0</v>
      </c>
      <c r="BI19" s="48">
        <f t="shared" ref="BI19" si="86">+BH19*$E19</f>
        <v>0</v>
      </c>
      <c r="BJ19" s="34">
        <f t="shared" si="35"/>
        <v>0</v>
      </c>
      <c r="BK19" s="48">
        <f t="shared" ref="BK19" si="87">+BJ19*$E19</f>
        <v>0</v>
      </c>
      <c r="BL19" s="34">
        <f t="shared" si="35"/>
        <v>0</v>
      </c>
      <c r="BM19" s="48">
        <f t="shared" ref="BM19" si="88">+BL19*$E19</f>
        <v>0</v>
      </c>
      <c r="BN19" s="34">
        <f t="shared" si="35"/>
        <v>0</v>
      </c>
      <c r="BO19" s="48">
        <f t="shared" ref="BO19" si="89">+BN19*$E19</f>
        <v>0</v>
      </c>
      <c r="BP19" s="34">
        <f t="shared" si="35"/>
        <v>0</v>
      </c>
      <c r="BQ19" s="48">
        <f t="shared" ref="BQ19" si="90">+BP19*$E19</f>
        <v>0</v>
      </c>
      <c r="BR19" s="34">
        <f t="shared" si="35"/>
        <v>0</v>
      </c>
      <c r="BS19" s="48">
        <f t="shared" ref="BS19" si="91">+BR19*$E19</f>
        <v>0</v>
      </c>
      <c r="BT19" s="34">
        <f t="shared" si="35"/>
        <v>0</v>
      </c>
      <c r="BU19" s="48">
        <f t="shared" ref="BU19" si="92">+BT19*$E19</f>
        <v>0</v>
      </c>
      <c r="BV19" s="34">
        <f t="shared" si="35"/>
        <v>0</v>
      </c>
      <c r="BW19" s="48">
        <f t="shared" ref="BW19" si="93">+BV19*$E19</f>
        <v>0</v>
      </c>
      <c r="BX19" s="34">
        <f t="shared" si="35"/>
        <v>0</v>
      </c>
      <c r="BY19" s="48">
        <f t="shared" ref="BY19" si="94">+BX19*$E19</f>
        <v>0</v>
      </c>
      <c r="BZ19" s="34">
        <f t="shared" si="35"/>
        <v>0</v>
      </c>
      <c r="CA19" s="48">
        <f t="shared" ref="CA19" si="95">+BZ19*$E19</f>
        <v>0</v>
      </c>
      <c r="CB19" s="34">
        <f t="shared" si="35"/>
        <v>0</v>
      </c>
      <c r="CC19" s="48">
        <f t="shared" ref="CC19" si="96">+CB19*$E19</f>
        <v>0</v>
      </c>
      <c r="CD19" s="34">
        <f t="shared" si="35"/>
        <v>0</v>
      </c>
      <c r="CE19" s="48">
        <f t="shared" ref="CE19" si="97">+CD19*$E19</f>
        <v>0</v>
      </c>
      <c r="CF19" s="34">
        <f t="shared" si="35"/>
        <v>0</v>
      </c>
      <c r="CG19" s="48">
        <f t="shared" ref="CG19" si="98">+CF19*$E19</f>
        <v>0</v>
      </c>
      <c r="CH19" s="34">
        <f t="shared" si="35"/>
        <v>0</v>
      </c>
      <c r="CI19" s="48">
        <f t="shared" ref="CI19" si="99">+CH19*$E19</f>
        <v>0</v>
      </c>
      <c r="CK19" s="34">
        <f t="shared" si="74"/>
        <v>0</v>
      </c>
    </row>
    <row r="20" spans="2:91" ht="13.8">
      <c r="B20" s="6">
        <v>2.4</v>
      </c>
      <c r="C20" s="2" t="s">
        <v>6</v>
      </c>
      <c r="E20" s="53">
        <v>0</v>
      </c>
      <c r="F20" s="36"/>
      <c r="G20" s="40">
        <f t="shared" si="36"/>
        <v>0</v>
      </c>
      <c r="I20" s="54"/>
      <c r="J20" s="54"/>
      <c r="L20" s="31">
        <f t="shared" si="34"/>
        <v>1</v>
      </c>
      <c r="M20" s="47">
        <f t="shared" si="37"/>
        <v>1</v>
      </c>
      <c r="P20" s="34">
        <f t="shared" si="38"/>
        <v>0</v>
      </c>
      <c r="Q20" s="48">
        <f t="shared" si="39"/>
        <v>0</v>
      </c>
      <c r="R20" s="34">
        <f t="shared" si="35"/>
        <v>0</v>
      </c>
      <c r="S20" s="48">
        <f t="shared" si="40"/>
        <v>0</v>
      </c>
      <c r="T20" s="34">
        <f t="shared" si="35"/>
        <v>0</v>
      </c>
      <c r="U20" s="48">
        <f t="shared" si="41"/>
        <v>0</v>
      </c>
      <c r="V20" s="34">
        <f t="shared" si="35"/>
        <v>0</v>
      </c>
      <c r="W20" s="48">
        <f t="shared" si="42"/>
        <v>0</v>
      </c>
      <c r="X20" s="34">
        <f t="shared" si="35"/>
        <v>0</v>
      </c>
      <c r="Y20" s="48">
        <f t="shared" si="43"/>
        <v>0</v>
      </c>
      <c r="Z20" s="34">
        <f t="shared" si="35"/>
        <v>0</v>
      </c>
      <c r="AA20" s="48">
        <f t="shared" si="44"/>
        <v>0</v>
      </c>
      <c r="AB20" s="34">
        <f t="shared" si="35"/>
        <v>0</v>
      </c>
      <c r="AC20" s="48">
        <f t="shared" si="45"/>
        <v>0</v>
      </c>
      <c r="AD20" s="34">
        <f t="shared" si="35"/>
        <v>0</v>
      </c>
      <c r="AE20" s="48">
        <f t="shared" si="46"/>
        <v>0</v>
      </c>
      <c r="AF20" s="34">
        <f t="shared" si="35"/>
        <v>0</v>
      </c>
      <c r="AG20" s="48">
        <f t="shared" si="47"/>
        <v>0</v>
      </c>
      <c r="AH20" s="34">
        <f t="shared" si="35"/>
        <v>0</v>
      </c>
      <c r="AI20" s="48">
        <f t="shared" si="48"/>
        <v>0</v>
      </c>
      <c r="AJ20" s="34">
        <f t="shared" si="35"/>
        <v>0</v>
      </c>
      <c r="AK20" s="48">
        <f t="shared" si="48"/>
        <v>0</v>
      </c>
      <c r="AL20" s="34">
        <f t="shared" si="35"/>
        <v>0</v>
      </c>
      <c r="AM20" s="48">
        <f t="shared" ref="AM20" si="100">+AL20*$E20</f>
        <v>0</v>
      </c>
      <c r="AN20" s="34">
        <f t="shared" si="35"/>
        <v>0</v>
      </c>
      <c r="AO20" s="48">
        <f t="shared" ref="AO20" si="101">+AN20*$E20</f>
        <v>0</v>
      </c>
      <c r="AP20" s="34">
        <f t="shared" si="35"/>
        <v>0</v>
      </c>
      <c r="AQ20" s="48">
        <f t="shared" ref="AQ20" si="102">+AP20*$E20</f>
        <v>0</v>
      </c>
      <c r="AR20" s="34">
        <f t="shared" si="35"/>
        <v>0</v>
      </c>
      <c r="AS20" s="48">
        <f t="shared" ref="AS20" si="103">+AR20*$E20</f>
        <v>0</v>
      </c>
      <c r="AT20" s="34">
        <f t="shared" si="35"/>
        <v>0</v>
      </c>
      <c r="AU20" s="48">
        <f t="shared" ref="AU20" si="104">+AT20*$E20</f>
        <v>0</v>
      </c>
      <c r="AV20" s="34">
        <f t="shared" si="35"/>
        <v>0</v>
      </c>
      <c r="AW20" s="48">
        <f t="shared" ref="AW20" si="105">+AV20*$E20</f>
        <v>0</v>
      </c>
      <c r="AX20" s="34">
        <f t="shared" si="35"/>
        <v>0</v>
      </c>
      <c r="AY20" s="48">
        <f t="shared" ref="AY20" si="106">+AX20*$E20</f>
        <v>0</v>
      </c>
      <c r="AZ20" s="34">
        <f t="shared" si="35"/>
        <v>0</v>
      </c>
      <c r="BA20" s="48">
        <f t="shared" ref="BA20" si="107">+AZ20*$E20</f>
        <v>0</v>
      </c>
      <c r="BB20" s="34">
        <f t="shared" si="35"/>
        <v>0</v>
      </c>
      <c r="BC20" s="48">
        <f t="shared" ref="BC20" si="108">+BB20*$E20</f>
        <v>0</v>
      </c>
      <c r="BD20" s="34">
        <f t="shared" si="35"/>
        <v>0</v>
      </c>
      <c r="BE20" s="48">
        <f t="shared" ref="BE20" si="109">+BD20*$E20</f>
        <v>0</v>
      </c>
      <c r="BF20" s="34">
        <f t="shared" si="35"/>
        <v>0</v>
      </c>
      <c r="BG20" s="48">
        <f t="shared" ref="BG20" si="110">+BF20*$E20</f>
        <v>0</v>
      </c>
      <c r="BH20" s="34">
        <f t="shared" si="35"/>
        <v>0</v>
      </c>
      <c r="BI20" s="48">
        <f t="shared" ref="BI20" si="111">+BH20*$E20</f>
        <v>0</v>
      </c>
      <c r="BJ20" s="34">
        <f t="shared" si="35"/>
        <v>0</v>
      </c>
      <c r="BK20" s="48">
        <f t="shared" ref="BK20" si="112">+BJ20*$E20</f>
        <v>0</v>
      </c>
      <c r="BL20" s="34">
        <f t="shared" si="35"/>
        <v>0</v>
      </c>
      <c r="BM20" s="48">
        <f t="shared" ref="BM20" si="113">+BL20*$E20</f>
        <v>0</v>
      </c>
      <c r="BN20" s="34">
        <f t="shared" si="35"/>
        <v>0</v>
      </c>
      <c r="BO20" s="48">
        <f t="shared" ref="BO20" si="114">+BN20*$E20</f>
        <v>0</v>
      </c>
      <c r="BP20" s="34">
        <f t="shared" si="35"/>
        <v>0</v>
      </c>
      <c r="BQ20" s="48">
        <f t="shared" ref="BQ20" si="115">+BP20*$E20</f>
        <v>0</v>
      </c>
      <c r="BR20" s="34">
        <f t="shared" si="35"/>
        <v>0</v>
      </c>
      <c r="BS20" s="48">
        <f t="shared" ref="BS20" si="116">+BR20*$E20</f>
        <v>0</v>
      </c>
      <c r="BT20" s="34">
        <f t="shared" si="35"/>
        <v>0</v>
      </c>
      <c r="BU20" s="48">
        <f t="shared" ref="BU20" si="117">+BT20*$E20</f>
        <v>0</v>
      </c>
      <c r="BV20" s="34">
        <f t="shared" si="35"/>
        <v>0</v>
      </c>
      <c r="BW20" s="48">
        <f t="shared" ref="BW20" si="118">+BV20*$E20</f>
        <v>0</v>
      </c>
      <c r="BX20" s="34">
        <f t="shared" si="35"/>
        <v>0</v>
      </c>
      <c r="BY20" s="48">
        <f t="shared" ref="BY20" si="119">+BX20*$E20</f>
        <v>0</v>
      </c>
      <c r="BZ20" s="34">
        <f t="shared" si="35"/>
        <v>0</v>
      </c>
      <c r="CA20" s="48">
        <f t="shared" ref="CA20" si="120">+BZ20*$E20</f>
        <v>0</v>
      </c>
      <c r="CB20" s="34">
        <f t="shared" si="35"/>
        <v>0</v>
      </c>
      <c r="CC20" s="48">
        <f t="shared" ref="CC20" si="121">+CB20*$E20</f>
        <v>0</v>
      </c>
      <c r="CD20" s="34">
        <f t="shared" si="35"/>
        <v>0</v>
      </c>
      <c r="CE20" s="48">
        <f t="shared" ref="CE20" si="122">+CD20*$E20</f>
        <v>0</v>
      </c>
      <c r="CF20" s="34">
        <f t="shared" si="35"/>
        <v>0</v>
      </c>
      <c r="CG20" s="48">
        <f t="shared" ref="CG20" si="123">+CF20*$E20</f>
        <v>0</v>
      </c>
      <c r="CH20" s="34">
        <f t="shared" si="35"/>
        <v>0</v>
      </c>
      <c r="CI20" s="48">
        <f t="shared" ref="CI20" si="124">+CH20*$E20</f>
        <v>0</v>
      </c>
      <c r="CK20" s="34">
        <f t="shared" si="74"/>
        <v>0</v>
      </c>
    </row>
    <row r="21" spans="2:91" ht="13.8">
      <c r="B21" s="6">
        <v>2.5</v>
      </c>
      <c r="C21" s="2" t="s">
        <v>14</v>
      </c>
      <c r="E21" s="53">
        <v>0</v>
      </c>
      <c r="F21" s="36"/>
      <c r="G21" s="40">
        <f t="shared" si="36"/>
        <v>0</v>
      </c>
      <c r="I21" s="54"/>
      <c r="J21" s="54"/>
      <c r="L21" s="31">
        <f t="shared" si="34"/>
        <v>1</v>
      </c>
      <c r="M21" s="47">
        <f t="shared" si="37"/>
        <v>1</v>
      </c>
      <c r="P21" s="34">
        <f t="shared" si="38"/>
        <v>0</v>
      </c>
      <c r="Q21" s="48">
        <f t="shared" si="39"/>
        <v>0</v>
      </c>
      <c r="R21" s="34">
        <f t="shared" si="35"/>
        <v>0</v>
      </c>
      <c r="S21" s="48">
        <f t="shared" si="40"/>
        <v>0</v>
      </c>
      <c r="T21" s="34">
        <f t="shared" si="35"/>
        <v>0</v>
      </c>
      <c r="U21" s="48">
        <f t="shared" si="41"/>
        <v>0</v>
      </c>
      <c r="V21" s="34">
        <f t="shared" si="35"/>
        <v>0</v>
      </c>
      <c r="W21" s="48">
        <f t="shared" si="42"/>
        <v>0</v>
      </c>
      <c r="X21" s="34">
        <f t="shared" si="35"/>
        <v>0</v>
      </c>
      <c r="Y21" s="48">
        <f t="shared" si="43"/>
        <v>0</v>
      </c>
      <c r="Z21" s="34">
        <f t="shared" si="35"/>
        <v>0</v>
      </c>
      <c r="AA21" s="48">
        <f t="shared" si="44"/>
        <v>0</v>
      </c>
      <c r="AB21" s="34">
        <f t="shared" si="35"/>
        <v>0</v>
      </c>
      <c r="AC21" s="48">
        <f t="shared" si="45"/>
        <v>0</v>
      </c>
      <c r="AD21" s="34">
        <f t="shared" si="35"/>
        <v>0</v>
      </c>
      <c r="AE21" s="48">
        <f t="shared" si="46"/>
        <v>0</v>
      </c>
      <c r="AF21" s="34">
        <f t="shared" si="35"/>
        <v>0</v>
      </c>
      <c r="AG21" s="48">
        <f t="shared" si="47"/>
        <v>0</v>
      </c>
      <c r="AH21" s="34">
        <f t="shared" si="35"/>
        <v>0</v>
      </c>
      <c r="AI21" s="48">
        <f t="shared" si="48"/>
        <v>0</v>
      </c>
      <c r="AJ21" s="34">
        <f t="shared" si="35"/>
        <v>0</v>
      </c>
      <c r="AK21" s="48">
        <f t="shared" si="48"/>
        <v>0</v>
      </c>
      <c r="AL21" s="34">
        <f t="shared" si="35"/>
        <v>0</v>
      </c>
      <c r="AM21" s="48">
        <f t="shared" ref="AM21" si="125">+AL21*$E21</f>
        <v>0</v>
      </c>
      <c r="AN21" s="34">
        <f t="shared" si="35"/>
        <v>0</v>
      </c>
      <c r="AO21" s="48">
        <f t="shared" ref="AO21" si="126">+AN21*$E21</f>
        <v>0</v>
      </c>
      <c r="AP21" s="34">
        <f t="shared" si="35"/>
        <v>0</v>
      </c>
      <c r="AQ21" s="48">
        <f t="shared" ref="AQ21" si="127">+AP21*$E21</f>
        <v>0</v>
      </c>
      <c r="AR21" s="34">
        <f t="shared" si="35"/>
        <v>0</v>
      </c>
      <c r="AS21" s="48">
        <f t="shared" ref="AS21" si="128">+AR21*$E21</f>
        <v>0</v>
      </c>
      <c r="AT21" s="34">
        <f t="shared" si="35"/>
        <v>0</v>
      </c>
      <c r="AU21" s="48">
        <f t="shared" ref="AU21" si="129">+AT21*$E21</f>
        <v>0</v>
      </c>
      <c r="AV21" s="34">
        <f t="shared" si="35"/>
        <v>0</v>
      </c>
      <c r="AW21" s="48">
        <f t="shared" ref="AW21" si="130">+AV21*$E21</f>
        <v>0</v>
      </c>
      <c r="AX21" s="34">
        <f t="shared" si="35"/>
        <v>0</v>
      </c>
      <c r="AY21" s="48">
        <f t="shared" ref="AY21" si="131">+AX21*$E21</f>
        <v>0</v>
      </c>
      <c r="AZ21" s="34">
        <f t="shared" si="35"/>
        <v>0</v>
      </c>
      <c r="BA21" s="48">
        <f t="shared" ref="BA21" si="132">+AZ21*$E21</f>
        <v>0</v>
      </c>
      <c r="BB21" s="34">
        <f t="shared" si="35"/>
        <v>0</v>
      </c>
      <c r="BC21" s="48">
        <f t="shared" ref="BC21" si="133">+BB21*$E21</f>
        <v>0</v>
      </c>
      <c r="BD21" s="34">
        <f t="shared" si="35"/>
        <v>0</v>
      </c>
      <c r="BE21" s="48">
        <f t="shared" ref="BE21" si="134">+BD21*$E21</f>
        <v>0</v>
      </c>
      <c r="BF21" s="34">
        <f t="shared" si="35"/>
        <v>0</v>
      </c>
      <c r="BG21" s="48">
        <f t="shared" ref="BG21" si="135">+BF21*$E21</f>
        <v>0</v>
      </c>
      <c r="BH21" s="34">
        <f t="shared" si="35"/>
        <v>0</v>
      </c>
      <c r="BI21" s="48">
        <f t="shared" ref="BI21" si="136">+BH21*$E21</f>
        <v>0</v>
      </c>
      <c r="BJ21" s="34">
        <f t="shared" si="35"/>
        <v>0</v>
      </c>
      <c r="BK21" s="48">
        <f t="shared" ref="BK21" si="137">+BJ21*$E21</f>
        <v>0</v>
      </c>
      <c r="BL21" s="34">
        <f t="shared" si="35"/>
        <v>0</v>
      </c>
      <c r="BM21" s="48">
        <f t="shared" ref="BM21" si="138">+BL21*$E21</f>
        <v>0</v>
      </c>
      <c r="BN21" s="34">
        <f t="shared" si="35"/>
        <v>0</v>
      </c>
      <c r="BO21" s="48">
        <f t="shared" ref="BO21" si="139">+BN21*$E21</f>
        <v>0</v>
      </c>
      <c r="BP21" s="34">
        <f t="shared" si="35"/>
        <v>0</v>
      </c>
      <c r="BQ21" s="48">
        <f t="shared" ref="BQ21" si="140">+BP21*$E21</f>
        <v>0</v>
      </c>
      <c r="BR21" s="34">
        <f t="shared" si="35"/>
        <v>0</v>
      </c>
      <c r="BS21" s="48">
        <f t="shared" ref="BS21" si="141">+BR21*$E21</f>
        <v>0</v>
      </c>
      <c r="BT21" s="34">
        <f t="shared" si="35"/>
        <v>0</v>
      </c>
      <c r="BU21" s="48">
        <f t="shared" ref="BU21" si="142">+BT21*$E21</f>
        <v>0</v>
      </c>
      <c r="BV21" s="34">
        <f t="shared" si="35"/>
        <v>0</v>
      </c>
      <c r="BW21" s="48">
        <f t="shared" ref="BW21" si="143">+BV21*$E21</f>
        <v>0</v>
      </c>
      <c r="BX21" s="34">
        <f t="shared" si="35"/>
        <v>0</v>
      </c>
      <c r="BY21" s="48">
        <f t="shared" ref="BY21" si="144">+BX21*$E21</f>
        <v>0</v>
      </c>
      <c r="BZ21" s="34">
        <f t="shared" si="35"/>
        <v>0</v>
      </c>
      <c r="CA21" s="48">
        <f t="shared" ref="CA21" si="145">+BZ21*$E21</f>
        <v>0</v>
      </c>
      <c r="CB21" s="34">
        <f t="shared" si="35"/>
        <v>0</v>
      </c>
      <c r="CC21" s="48">
        <f t="shared" ref="CC21" si="146">+CB21*$E21</f>
        <v>0</v>
      </c>
      <c r="CD21" s="34">
        <f t="shared" si="35"/>
        <v>0</v>
      </c>
      <c r="CE21" s="48">
        <f t="shared" ref="CE21" si="147">+CD21*$E21</f>
        <v>0</v>
      </c>
      <c r="CF21" s="34">
        <f t="shared" si="35"/>
        <v>0</v>
      </c>
      <c r="CG21" s="48">
        <f t="shared" ref="CG21" si="148">+CF21*$E21</f>
        <v>0</v>
      </c>
      <c r="CH21" s="34">
        <f t="shared" si="35"/>
        <v>0</v>
      </c>
      <c r="CI21" s="48">
        <f t="shared" ref="CI21" si="149">+CH21*$E21</f>
        <v>0</v>
      </c>
      <c r="CK21" s="34">
        <f t="shared" si="74"/>
        <v>0</v>
      </c>
    </row>
    <row r="22" spans="2:91" ht="13.8">
      <c r="B22" s="6">
        <v>2.6</v>
      </c>
      <c r="C22" s="2" t="s">
        <v>36</v>
      </c>
      <c r="E22" s="53">
        <v>0</v>
      </c>
      <c r="F22" s="36"/>
      <c r="G22" s="40">
        <f t="shared" si="36"/>
        <v>0</v>
      </c>
      <c r="I22" s="54"/>
      <c r="J22" s="54"/>
      <c r="L22" s="31">
        <f t="shared" si="34"/>
        <v>1</v>
      </c>
      <c r="M22" s="47">
        <f t="shared" si="37"/>
        <v>1</v>
      </c>
      <c r="P22" s="34">
        <f t="shared" si="38"/>
        <v>0</v>
      </c>
      <c r="Q22" s="48">
        <f t="shared" si="39"/>
        <v>0</v>
      </c>
      <c r="R22" s="34">
        <f t="shared" si="35"/>
        <v>0</v>
      </c>
      <c r="S22" s="48">
        <f t="shared" si="40"/>
        <v>0</v>
      </c>
      <c r="T22" s="34">
        <f t="shared" si="35"/>
        <v>0</v>
      </c>
      <c r="U22" s="48">
        <f t="shared" si="41"/>
        <v>0</v>
      </c>
      <c r="V22" s="34">
        <f t="shared" si="35"/>
        <v>0</v>
      </c>
      <c r="W22" s="48">
        <f t="shared" si="42"/>
        <v>0</v>
      </c>
      <c r="X22" s="34">
        <f t="shared" si="35"/>
        <v>0</v>
      </c>
      <c r="Y22" s="48">
        <f t="shared" si="43"/>
        <v>0</v>
      </c>
      <c r="Z22" s="34">
        <f t="shared" si="35"/>
        <v>0</v>
      </c>
      <c r="AA22" s="48">
        <f t="shared" si="44"/>
        <v>0</v>
      </c>
      <c r="AB22" s="34">
        <f t="shared" si="35"/>
        <v>0</v>
      </c>
      <c r="AC22" s="48">
        <f t="shared" si="45"/>
        <v>0</v>
      </c>
      <c r="AD22" s="34">
        <f t="shared" si="35"/>
        <v>0</v>
      </c>
      <c r="AE22" s="48">
        <f t="shared" si="46"/>
        <v>0</v>
      </c>
      <c r="AF22" s="34">
        <f t="shared" si="35"/>
        <v>0</v>
      </c>
      <c r="AG22" s="48">
        <f t="shared" si="47"/>
        <v>0</v>
      </c>
      <c r="AH22" s="34">
        <f t="shared" si="35"/>
        <v>0</v>
      </c>
      <c r="AI22" s="48">
        <f t="shared" si="48"/>
        <v>0</v>
      </c>
      <c r="AJ22" s="34">
        <f t="shared" si="35"/>
        <v>0</v>
      </c>
      <c r="AK22" s="48">
        <f t="shared" si="48"/>
        <v>0</v>
      </c>
      <c r="AL22" s="34">
        <f t="shared" si="35"/>
        <v>0</v>
      </c>
      <c r="AM22" s="48">
        <f t="shared" ref="AM22" si="150">+AL22*$E22</f>
        <v>0</v>
      </c>
      <c r="AN22" s="34">
        <f t="shared" si="35"/>
        <v>0</v>
      </c>
      <c r="AO22" s="48">
        <f t="shared" ref="AO22" si="151">+AN22*$E22</f>
        <v>0</v>
      </c>
      <c r="AP22" s="34">
        <f t="shared" si="35"/>
        <v>0</v>
      </c>
      <c r="AQ22" s="48">
        <f t="shared" ref="AQ22" si="152">+AP22*$E22</f>
        <v>0</v>
      </c>
      <c r="AR22" s="34">
        <f t="shared" si="35"/>
        <v>0</v>
      </c>
      <c r="AS22" s="48">
        <f t="shared" ref="AS22" si="153">+AR22*$E22</f>
        <v>0</v>
      </c>
      <c r="AT22" s="34">
        <f t="shared" si="35"/>
        <v>0</v>
      </c>
      <c r="AU22" s="48">
        <f t="shared" ref="AU22" si="154">+AT22*$E22</f>
        <v>0</v>
      </c>
      <c r="AV22" s="34">
        <f t="shared" si="35"/>
        <v>0</v>
      </c>
      <c r="AW22" s="48">
        <f t="shared" ref="AW22" si="155">+AV22*$E22</f>
        <v>0</v>
      </c>
      <c r="AX22" s="34">
        <f t="shared" si="35"/>
        <v>0</v>
      </c>
      <c r="AY22" s="48">
        <f t="shared" ref="AY22" si="156">+AX22*$E22</f>
        <v>0</v>
      </c>
      <c r="AZ22" s="34">
        <f t="shared" si="35"/>
        <v>0</v>
      </c>
      <c r="BA22" s="48">
        <f t="shared" ref="BA22" si="157">+AZ22*$E22</f>
        <v>0</v>
      </c>
      <c r="BB22" s="34">
        <f t="shared" si="35"/>
        <v>0</v>
      </c>
      <c r="BC22" s="48">
        <f t="shared" ref="BC22" si="158">+BB22*$E22</f>
        <v>0</v>
      </c>
      <c r="BD22" s="34">
        <f t="shared" si="35"/>
        <v>0</v>
      </c>
      <c r="BE22" s="48">
        <f t="shared" ref="BE22" si="159">+BD22*$E22</f>
        <v>0</v>
      </c>
      <c r="BF22" s="34">
        <f t="shared" si="35"/>
        <v>0</v>
      </c>
      <c r="BG22" s="48">
        <f t="shared" ref="BG22" si="160">+BF22*$E22</f>
        <v>0</v>
      </c>
      <c r="BH22" s="34">
        <f t="shared" si="35"/>
        <v>0</v>
      </c>
      <c r="BI22" s="48">
        <f t="shared" ref="BI22" si="161">+BH22*$E22</f>
        <v>0</v>
      </c>
      <c r="BJ22" s="34">
        <f t="shared" si="35"/>
        <v>0</v>
      </c>
      <c r="BK22" s="48">
        <f t="shared" ref="BK22" si="162">+BJ22*$E22</f>
        <v>0</v>
      </c>
      <c r="BL22" s="34">
        <f t="shared" si="35"/>
        <v>0</v>
      </c>
      <c r="BM22" s="48">
        <f t="shared" ref="BM22" si="163">+BL22*$E22</f>
        <v>0</v>
      </c>
      <c r="BN22" s="34">
        <f t="shared" si="35"/>
        <v>0</v>
      </c>
      <c r="BO22" s="48">
        <f t="shared" ref="BO22" si="164">+BN22*$E22</f>
        <v>0</v>
      </c>
      <c r="BP22" s="34">
        <f t="shared" si="35"/>
        <v>0</v>
      </c>
      <c r="BQ22" s="48">
        <f t="shared" ref="BQ22" si="165">+BP22*$E22</f>
        <v>0</v>
      </c>
      <c r="BR22" s="34">
        <f t="shared" si="35"/>
        <v>0</v>
      </c>
      <c r="BS22" s="48">
        <f t="shared" ref="BS22" si="166">+BR22*$E22</f>
        <v>0</v>
      </c>
      <c r="BT22" s="34">
        <f t="shared" si="35"/>
        <v>0</v>
      </c>
      <c r="BU22" s="48">
        <f t="shared" ref="BU22" si="167">+BT22*$E22</f>
        <v>0</v>
      </c>
      <c r="BV22" s="34">
        <f t="shared" si="35"/>
        <v>0</v>
      </c>
      <c r="BW22" s="48">
        <f t="shared" ref="BW22" si="168">+BV22*$E22</f>
        <v>0</v>
      </c>
      <c r="BX22" s="34">
        <f t="shared" si="35"/>
        <v>0</v>
      </c>
      <c r="BY22" s="48">
        <f t="shared" ref="BY22" si="169">+BX22*$E22</f>
        <v>0</v>
      </c>
      <c r="BZ22" s="34">
        <f t="shared" si="35"/>
        <v>0</v>
      </c>
      <c r="CA22" s="48">
        <f t="shared" ref="CA22" si="170">+BZ22*$E22</f>
        <v>0</v>
      </c>
      <c r="CB22" s="34">
        <f t="shared" si="35"/>
        <v>0</v>
      </c>
      <c r="CC22" s="48">
        <f t="shared" ref="CC22" si="171">+CB22*$E22</f>
        <v>0</v>
      </c>
      <c r="CD22" s="34">
        <f t="shared" si="35"/>
        <v>0</v>
      </c>
      <c r="CE22" s="48">
        <f t="shared" ref="CE22" si="172">+CD22*$E22</f>
        <v>0</v>
      </c>
      <c r="CF22" s="34">
        <f t="shared" si="35"/>
        <v>0</v>
      </c>
      <c r="CG22" s="48">
        <f t="shared" ref="CG22" si="173">+CF22*$E22</f>
        <v>0</v>
      </c>
      <c r="CH22" s="34">
        <f t="shared" si="35"/>
        <v>0</v>
      </c>
      <c r="CI22" s="48">
        <f t="shared" ref="CI22" si="174">+CH22*$E22</f>
        <v>0</v>
      </c>
      <c r="CK22" s="34">
        <f t="shared" si="74"/>
        <v>0</v>
      </c>
    </row>
    <row r="23" spans="2:91" ht="13.8">
      <c r="B23" s="6">
        <v>2.7</v>
      </c>
      <c r="C23" s="2" t="s">
        <v>15</v>
      </c>
      <c r="E23" s="53">
        <v>0</v>
      </c>
      <c r="F23" s="36"/>
      <c r="G23" s="40">
        <f t="shared" si="36"/>
        <v>0</v>
      </c>
      <c r="I23" s="54"/>
      <c r="J23" s="54"/>
      <c r="L23" s="31">
        <f t="shared" si="34"/>
        <v>1</v>
      </c>
      <c r="M23" s="47">
        <f t="shared" si="37"/>
        <v>1</v>
      </c>
      <c r="P23" s="34">
        <f t="shared" si="38"/>
        <v>0</v>
      </c>
      <c r="Q23" s="48">
        <f t="shared" si="39"/>
        <v>0</v>
      </c>
      <c r="R23" s="34">
        <f t="shared" si="35"/>
        <v>0</v>
      </c>
      <c r="S23" s="48">
        <f t="shared" si="40"/>
        <v>0</v>
      </c>
      <c r="T23" s="34">
        <f t="shared" si="35"/>
        <v>0</v>
      </c>
      <c r="U23" s="48">
        <f t="shared" si="41"/>
        <v>0</v>
      </c>
      <c r="V23" s="34">
        <f t="shared" si="35"/>
        <v>0</v>
      </c>
      <c r="W23" s="48">
        <f t="shared" si="42"/>
        <v>0</v>
      </c>
      <c r="X23" s="34">
        <f t="shared" si="35"/>
        <v>0</v>
      </c>
      <c r="Y23" s="48">
        <f t="shared" si="43"/>
        <v>0</v>
      </c>
      <c r="Z23" s="34">
        <f t="shared" si="35"/>
        <v>0</v>
      </c>
      <c r="AA23" s="48">
        <f t="shared" si="44"/>
        <v>0</v>
      </c>
      <c r="AB23" s="34">
        <f t="shared" si="35"/>
        <v>0</v>
      </c>
      <c r="AC23" s="48">
        <f t="shared" si="45"/>
        <v>0</v>
      </c>
      <c r="AD23" s="34">
        <f t="shared" si="35"/>
        <v>0</v>
      </c>
      <c r="AE23" s="48">
        <f t="shared" si="46"/>
        <v>0</v>
      </c>
      <c r="AF23" s="34">
        <f t="shared" si="35"/>
        <v>0</v>
      </c>
      <c r="AG23" s="48">
        <f t="shared" si="47"/>
        <v>0</v>
      </c>
      <c r="AH23" s="34">
        <f t="shared" si="35"/>
        <v>0</v>
      </c>
      <c r="AI23" s="48">
        <f t="shared" si="48"/>
        <v>0</v>
      </c>
      <c r="AJ23" s="34">
        <f t="shared" si="35"/>
        <v>0</v>
      </c>
      <c r="AK23" s="48">
        <f t="shared" si="48"/>
        <v>0</v>
      </c>
      <c r="AL23" s="34">
        <f t="shared" si="35"/>
        <v>0</v>
      </c>
      <c r="AM23" s="48">
        <f t="shared" ref="AM23" si="175">+AL23*$E23</f>
        <v>0</v>
      </c>
      <c r="AN23" s="34">
        <f t="shared" si="35"/>
        <v>0</v>
      </c>
      <c r="AO23" s="48">
        <f t="shared" ref="AO23" si="176">+AN23*$E23</f>
        <v>0</v>
      </c>
      <c r="AP23" s="34">
        <f t="shared" si="35"/>
        <v>0</v>
      </c>
      <c r="AQ23" s="48">
        <f t="shared" ref="AQ23" si="177">+AP23*$E23</f>
        <v>0</v>
      </c>
      <c r="AR23" s="34">
        <f t="shared" si="35"/>
        <v>0</v>
      </c>
      <c r="AS23" s="48">
        <f t="shared" ref="AS23" si="178">+AR23*$E23</f>
        <v>0</v>
      </c>
      <c r="AT23" s="34">
        <f t="shared" si="35"/>
        <v>0</v>
      </c>
      <c r="AU23" s="48">
        <f t="shared" ref="AU23" si="179">+AT23*$E23</f>
        <v>0</v>
      </c>
      <c r="AV23" s="34">
        <f t="shared" si="35"/>
        <v>0</v>
      </c>
      <c r="AW23" s="48">
        <f t="shared" ref="AW23" si="180">+AV23*$E23</f>
        <v>0</v>
      </c>
      <c r="AX23" s="34">
        <f t="shared" si="35"/>
        <v>0</v>
      </c>
      <c r="AY23" s="48">
        <f t="shared" ref="AY23" si="181">+AX23*$E23</f>
        <v>0</v>
      </c>
      <c r="AZ23" s="34">
        <f t="shared" si="35"/>
        <v>0</v>
      </c>
      <c r="BA23" s="48">
        <f t="shared" ref="BA23" si="182">+AZ23*$E23</f>
        <v>0</v>
      </c>
      <c r="BB23" s="34">
        <f t="shared" si="35"/>
        <v>0</v>
      </c>
      <c r="BC23" s="48">
        <f t="shared" ref="BC23" si="183">+BB23*$E23</f>
        <v>0</v>
      </c>
      <c r="BD23" s="34">
        <f t="shared" si="35"/>
        <v>0</v>
      </c>
      <c r="BE23" s="48">
        <f t="shared" ref="BE23" si="184">+BD23*$E23</f>
        <v>0</v>
      </c>
      <c r="BF23" s="34">
        <f t="shared" si="35"/>
        <v>0</v>
      </c>
      <c r="BG23" s="48">
        <f t="shared" ref="BG23" si="185">+BF23*$E23</f>
        <v>0</v>
      </c>
      <c r="BH23" s="34">
        <f t="shared" si="35"/>
        <v>0</v>
      </c>
      <c r="BI23" s="48">
        <f t="shared" ref="BI23" si="186">+BH23*$E23</f>
        <v>0</v>
      </c>
      <c r="BJ23" s="34">
        <f t="shared" si="35"/>
        <v>0</v>
      </c>
      <c r="BK23" s="48">
        <f t="shared" ref="BK23" si="187">+BJ23*$E23</f>
        <v>0</v>
      </c>
      <c r="BL23" s="34">
        <f t="shared" si="35"/>
        <v>0</v>
      </c>
      <c r="BM23" s="48">
        <f t="shared" ref="BM23" si="188">+BL23*$E23</f>
        <v>0</v>
      </c>
      <c r="BN23" s="34">
        <f t="shared" si="35"/>
        <v>0</v>
      </c>
      <c r="BO23" s="48">
        <f t="shared" ref="BO23" si="189">+BN23*$E23</f>
        <v>0</v>
      </c>
      <c r="BP23" s="34">
        <f t="shared" si="35"/>
        <v>0</v>
      </c>
      <c r="BQ23" s="48">
        <f t="shared" ref="BQ23" si="190">+BP23*$E23</f>
        <v>0</v>
      </c>
      <c r="BR23" s="34">
        <f t="shared" si="35"/>
        <v>0</v>
      </c>
      <c r="BS23" s="48">
        <f t="shared" ref="BS23" si="191">+BR23*$E23</f>
        <v>0</v>
      </c>
      <c r="BT23" s="34">
        <f t="shared" si="35"/>
        <v>0</v>
      </c>
      <c r="BU23" s="48">
        <f t="shared" ref="BU23" si="192">+BT23*$E23</f>
        <v>0</v>
      </c>
      <c r="BV23" s="34">
        <f t="shared" si="35"/>
        <v>0</v>
      </c>
      <c r="BW23" s="48">
        <f t="shared" ref="BW23" si="193">+BV23*$E23</f>
        <v>0</v>
      </c>
      <c r="BX23" s="34">
        <f t="shared" si="35"/>
        <v>0</v>
      </c>
      <c r="BY23" s="48">
        <f t="shared" ref="BY23" si="194">+BX23*$E23</f>
        <v>0</v>
      </c>
      <c r="BZ23" s="34">
        <f t="shared" si="35"/>
        <v>0</v>
      </c>
      <c r="CA23" s="48">
        <f t="shared" ref="CA23" si="195">+BZ23*$E23</f>
        <v>0</v>
      </c>
      <c r="CB23" s="34">
        <f t="shared" si="35"/>
        <v>0</v>
      </c>
      <c r="CC23" s="48">
        <f t="shared" ref="CC23" si="196">+CB23*$E23</f>
        <v>0</v>
      </c>
      <c r="CD23" s="34">
        <f t="shared" si="35"/>
        <v>0</v>
      </c>
      <c r="CE23" s="48">
        <f t="shared" ref="CE23" si="197">+CD23*$E23</f>
        <v>0</v>
      </c>
      <c r="CF23" s="34">
        <f t="shared" si="35"/>
        <v>0</v>
      </c>
      <c r="CG23" s="48">
        <f t="shared" ref="CG23" si="198">+CF23*$E23</f>
        <v>0</v>
      </c>
      <c r="CH23" s="34">
        <f t="shared" si="35"/>
        <v>0</v>
      </c>
      <c r="CI23" s="48">
        <f t="shared" ref="CI23" si="199">+CH23*$E23</f>
        <v>0</v>
      </c>
      <c r="CK23" s="34">
        <f t="shared" si="74"/>
        <v>0</v>
      </c>
    </row>
    <row r="24" spans="2:91" ht="13.8">
      <c r="B24" s="20">
        <v>2.8</v>
      </c>
      <c r="C24" s="2" t="s">
        <v>3</v>
      </c>
      <c r="E24" s="53">
        <v>0</v>
      </c>
      <c r="F24" s="36"/>
      <c r="G24" s="40">
        <f t="shared" si="36"/>
        <v>0</v>
      </c>
      <c r="I24" s="54"/>
      <c r="J24" s="54"/>
      <c r="L24" s="31">
        <f t="shared" si="34"/>
        <v>1</v>
      </c>
      <c r="M24" s="47">
        <f t="shared" si="37"/>
        <v>1</v>
      </c>
      <c r="P24" s="34">
        <f t="shared" si="38"/>
        <v>0</v>
      </c>
      <c r="Q24" s="48">
        <f t="shared" si="39"/>
        <v>0</v>
      </c>
      <c r="R24" s="34">
        <f t="shared" si="35"/>
        <v>0</v>
      </c>
      <c r="S24" s="48">
        <f t="shared" si="40"/>
        <v>0</v>
      </c>
      <c r="T24" s="34">
        <f t="shared" si="35"/>
        <v>0</v>
      </c>
      <c r="U24" s="48">
        <f t="shared" si="41"/>
        <v>0</v>
      </c>
      <c r="V24" s="34">
        <f t="shared" si="35"/>
        <v>0</v>
      </c>
      <c r="W24" s="48">
        <f t="shared" si="42"/>
        <v>0</v>
      </c>
      <c r="X24" s="34">
        <f t="shared" si="35"/>
        <v>0</v>
      </c>
      <c r="Y24" s="48">
        <f t="shared" si="43"/>
        <v>0</v>
      </c>
      <c r="Z24" s="34">
        <f t="shared" si="35"/>
        <v>0</v>
      </c>
      <c r="AA24" s="48">
        <f t="shared" si="44"/>
        <v>0</v>
      </c>
      <c r="AB24" s="34">
        <f t="shared" si="35"/>
        <v>0</v>
      </c>
      <c r="AC24" s="48">
        <f t="shared" si="45"/>
        <v>0</v>
      </c>
      <c r="AD24" s="34">
        <f t="shared" si="35"/>
        <v>0</v>
      </c>
      <c r="AE24" s="48">
        <f t="shared" si="46"/>
        <v>0</v>
      </c>
      <c r="AF24" s="34">
        <f t="shared" si="35"/>
        <v>0</v>
      </c>
      <c r="AG24" s="48">
        <f t="shared" si="47"/>
        <v>0</v>
      </c>
      <c r="AH24" s="34">
        <f t="shared" si="35"/>
        <v>0</v>
      </c>
      <c r="AI24" s="48">
        <f t="shared" si="48"/>
        <v>0</v>
      </c>
      <c r="AJ24" s="34">
        <f t="shared" ref="AJ24:BN30" si="200">+IF(AJ$9&gt;=$I24,IF(AJ$9&lt;=$J24,$M24,0),0)</f>
        <v>0</v>
      </c>
      <c r="AK24" s="48">
        <f t="shared" si="48"/>
        <v>0</v>
      </c>
      <c r="AL24" s="34">
        <f t="shared" si="200"/>
        <v>0</v>
      </c>
      <c r="AM24" s="48">
        <f t="shared" ref="AM24" si="201">+AL24*$E24</f>
        <v>0</v>
      </c>
      <c r="AN24" s="34">
        <f t="shared" si="200"/>
        <v>0</v>
      </c>
      <c r="AO24" s="48">
        <f t="shared" ref="AO24" si="202">+AN24*$E24</f>
        <v>0</v>
      </c>
      <c r="AP24" s="34">
        <f t="shared" si="200"/>
        <v>0</v>
      </c>
      <c r="AQ24" s="48">
        <f t="shared" ref="AQ24" si="203">+AP24*$E24</f>
        <v>0</v>
      </c>
      <c r="AR24" s="34">
        <f t="shared" si="200"/>
        <v>0</v>
      </c>
      <c r="AS24" s="48">
        <f t="shared" ref="AS24" si="204">+AR24*$E24</f>
        <v>0</v>
      </c>
      <c r="AT24" s="34">
        <f t="shared" si="200"/>
        <v>0</v>
      </c>
      <c r="AU24" s="48">
        <f t="shared" ref="AU24" si="205">+AT24*$E24</f>
        <v>0</v>
      </c>
      <c r="AV24" s="34">
        <f t="shared" si="200"/>
        <v>0</v>
      </c>
      <c r="AW24" s="48">
        <f t="shared" ref="AW24" si="206">+AV24*$E24</f>
        <v>0</v>
      </c>
      <c r="AX24" s="34">
        <f t="shared" si="200"/>
        <v>0</v>
      </c>
      <c r="AY24" s="48">
        <f t="shared" ref="AY24" si="207">+AX24*$E24</f>
        <v>0</v>
      </c>
      <c r="AZ24" s="34">
        <f t="shared" si="200"/>
        <v>0</v>
      </c>
      <c r="BA24" s="48">
        <f t="shared" ref="BA24" si="208">+AZ24*$E24</f>
        <v>0</v>
      </c>
      <c r="BB24" s="34">
        <f t="shared" si="200"/>
        <v>0</v>
      </c>
      <c r="BC24" s="48">
        <f t="shared" ref="BC24" si="209">+BB24*$E24</f>
        <v>0</v>
      </c>
      <c r="BD24" s="34">
        <f t="shared" si="200"/>
        <v>0</v>
      </c>
      <c r="BE24" s="48">
        <f t="shared" ref="BE24" si="210">+BD24*$E24</f>
        <v>0</v>
      </c>
      <c r="BF24" s="34">
        <f t="shared" si="200"/>
        <v>0</v>
      </c>
      <c r="BG24" s="48">
        <f t="shared" ref="BG24" si="211">+BF24*$E24</f>
        <v>0</v>
      </c>
      <c r="BH24" s="34">
        <f t="shared" si="200"/>
        <v>0</v>
      </c>
      <c r="BI24" s="48">
        <f t="shared" ref="BI24" si="212">+BH24*$E24</f>
        <v>0</v>
      </c>
      <c r="BJ24" s="34">
        <f t="shared" si="200"/>
        <v>0</v>
      </c>
      <c r="BK24" s="48">
        <f t="shared" ref="BK24" si="213">+BJ24*$E24</f>
        <v>0</v>
      </c>
      <c r="BL24" s="34">
        <f t="shared" si="200"/>
        <v>0</v>
      </c>
      <c r="BM24" s="48">
        <f t="shared" ref="BM24" si="214">+BL24*$E24</f>
        <v>0</v>
      </c>
      <c r="BN24" s="34">
        <f t="shared" si="200"/>
        <v>0</v>
      </c>
      <c r="BO24" s="48">
        <f t="shared" ref="BO24" si="215">+BN24*$E24</f>
        <v>0</v>
      </c>
      <c r="BP24" s="34">
        <f t="shared" ref="BP24:CH30" si="216">+IF(BP$9&gt;=$I24,IF(BP$9&lt;=$J24,$M24,0),0)</f>
        <v>0</v>
      </c>
      <c r="BQ24" s="48">
        <f t="shared" ref="BQ24" si="217">+BP24*$E24</f>
        <v>0</v>
      </c>
      <c r="BR24" s="34">
        <f t="shared" si="216"/>
        <v>0</v>
      </c>
      <c r="BS24" s="48">
        <f t="shared" ref="BS24" si="218">+BR24*$E24</f>
        <v>0</v>
      </c>
      <c r="BT24" s="34">
        <f t="shared" si="216"/>
        <v>0</v>
      </c>
      <c r="BU24" s="48">
        <f t="shared" ref="BU24" si="219">+BT24*$E24</f>
        <v>0</v>
      </c>
      <c r="BV24" s="34">
        <f t="shared" si="216"/>
        <v>0</v>
      </c>
      <c r="BW24" s="48">
        <f t="shared" ref="BW24" si="220">+BV24*$E24</f>
        <v>0</v>
      </c>
      <c r="BX24" s="34">
        <f t="shared" si="216"/>
        <v>0</v>
      </c>
      <c r="BY24" s="48">
        <f t="shared" ref="BY24" si="221">+BX24*$E24</f>
        <v>0</v>
      </c>
      <c r="BZ24" s="34">
        <f t="shared" si="216"/>
        <v>0</v>
      </c>
      <c r="CA24" s="48">
        <f t="shared" ref="CA24" si="222">+BZ24*$E24</f>
        <v>0</v>
      </c>
      <c r="CB24" s="34">
        <f t="shared" si="216"/>
        <v>0</v>
      </c>
      <c r="CC24" s="48">
        <f t="shared" ref="CC24" si="223">+CB24*$E24</f>
        <v>0</v>
      </c>
      <c r="CD24" s="34">
        <f t="shared" si="216"/>
        <v>0</v>
      </c>
      <c r="CE24" s="48">
        <f t="shared" ref="CE24" si="224">+CD24*$E24</f>
        <v>0</v>
      </c>
      <c r="CF24" s="34">
        <f t="shared" si="216"/>
        <v>0</v>
      </c>
      <c r="CG24" s="48">
        <f t="shared" ref="CG24" si="225">+CF24*$E24</f>
        <v>0</v>
      </c>
      <c r="CH24" s="34">
        <f t="shared" si="216"/>
        <v>0</v>
      </c>
      <c r="CI24" s="48">
        <f t="shared" ref="CI24" si="226">+CH24*$E24</f>
        <v>0</v>
      </c>
      <c r="CK24" s="34">
        <f t="shared" si="74"/>
        <v>0</v>
      </c>
    </row>
    <row r="25" spans="2:91" ht="13.8">
      <c r="B25" s="6">
        <v>2.9</v>
      </c>
      <c r="C25" s="2" t="s">
        <v>37</v>
      </c>
      <c r="E25" s="53">
        <v>0</v>
      </c>
      <c r="F25" s="36"/>
      <c r="G25" s="40">
        <f>+E25/$E$34</f>
        <v>0</v>
      </c>
      <c r="I25" s="54"/>
      <c r="J25" s="54"/>
      <c r="L25" s="31">
        <f t="shared" si="34"/>
        <v>1</v>
      </c>
      <c r="M25" s="47">
        <f t="shared" si="37"/>
        <v>1</v>
      </c>
      <c r="P25" s="34">
        <f t="shared" si="38"/>
        <v>0</v>
      </c>
      <c r="Q25" s="48">
        <f t="shared" si="39"/>
        <v>0</v>
      </c>
      <c r="R25" s="34">
        <f t="shared" si="38"/>
        <v>0</v>
      </c>
      <c r="S25" s="48">
        <f t="shared" si="40"/>
        <v>0</v>
      </c>
      <c r="T25" s="34">
        <f t="shared" si="38"/>
        <v>0</v>
      </c>
      <c r="U25" s="48">
        <f t="shared" si="41"/>
        <v>0</v>
      </c>
      <c r="V25" s="34">
        <f t="shared" si="38"/>
        <v>0</v>
      </c>
      <c r="W25" s="48">
        <f t="shared" si="42"/>
        <v>0</v>
      </c>
      <c r="X25" s="34">
        <f t="shared" si="38"/>
        <v>0</v>
      </c>
      <c r="Y25" s="48">
        <f t="shared" si="43"/>
        <v>0</v>
      </c>
      <c r="Z25" s="34">
        <f t="shared" si="38"/>
        <v>0</v>
      </c>
      <c r="AA25" s="48">
        <f t="shared" si="44"/>
        <v>0</v>
      </c>
      <c r="AB25" s="34">
        <f t="shared" si="38"/>
        <v>0</v>
      </c>
      <c r="AC25" s="48">
        <f t="shared" si="45"/>
        <v>0</v>
      </c>
      <c r="AD25" s="34">
        <f t="shared" si="38"/>
        <v>0</v>
      </c>
      <c r="AE25" s="48">
        <f t="shared" si="46"/>
        <v>0</v>
      </c>
      <c r="AF25" s="34">
        <f t="shared" si="38"/>
        <v>0</v>
      </c>
      <c r="AG25" s="48">
        <f t="shared" si="47"/>
        <v>0</v>
      </c>
      <c r="AH25" s="34">
        <f t="shared" si="38"/>
        <v>0</v>
      </c>
      <c r="AI25" s="48">
        <f t="shared" si="48"/>
        <v>0</v>
      </c>
      <c r="AJ25" s="34">
        <f t="shared" si="38"/>
        <v>0</v>
      </c>
      <c r="AK25" s="48">
        <f t="shared" si="48"/>
        <v>0</v>
      </c>
      <c r="AL25" s="34">
        <f t="shared" si="38"/>
        <v>0</v>
      </c>
      <c r="AM25" s="48">
        <f t="shared" ref="AM25" si="227">+AL25*$E25</f>
        <v>0</v>
      </c>
      <c r="AN25" s="34">
        <f t="shared" si="38"/>
        <v>0</v>
      </c>
      <c r="AO25" s="48">
        <f t="shared" ref="AO25" si="228">+AN25*$E25</f>
        <v>0</v>
      </c>
      <c r="AP25" s="34">
        <f t="shared" si="38"/>
        <v>0</v>
      </c>
      <c r="AQ25" s="48">
        <f t="shared" ref="AQ25" si="229">+AP25*$E25</f>
        <v>0</v>
      </c>
      <c r="AR25" s="34">
        <f t="shared" si="38"/>
        <v>0</v>
      </c>
      <c r="AS25" s="48">
        <f t="shared" ref="AS25" si="230">+AR25*$E25</f>
        <v>0</v>
      </c>
      <c r="AT25" s="34">
        <f t="shared" si="38"/>
        <v>0</v>
      </c>
      <c r="AU25" s="48">
        <f t="shared" ref="AU25" si="231">+AT25*$E25</f>
        <v>0</v>
      </c>
      <c r="AV25" s="34">
        <f t="shared" si="200"/>
        <v>0</v>
      </c>
      <c r="AW25" s="48">
        <f t="shared" ref="AW25" si="232">+AV25*$E25</f>
        <v>0</v>
      </c>
      <c r="AX25" s="34">
        <f t="shared" si="200"/>
        <v>0</v>
      </c>
      <c r="AY25" s="48">
        <f t="shared" ref="AY25" si="233">+AX25*$E25</f>
        <v>0</v>
      </c>
      <c r="AZ25" s="34">
        <f t="shared" si="200"/>
        <v>0</v>
      </c>
      <c r="BA25" s="48">
        <f t="shared" ref="BA25" si="234">+AZ25*$E25</f>
        <v>0</v>
      </c>
      <c r="BB25" s="34">
        <f t="shared" si="200"/>
        <v>0</v>
      </c>
      <c r="BC25" s="48">
        <f t="shared" ref="BC25" si="235">+BB25*$E25</f>
        <v>0</v>
      </c>
      <c r="BD25" s="34">
        <f t="shared" si="200"/>
        <v>0</v>
      </c>
      <c r="BE25" s="48">
        <f t="shared" ref="BE25" si="236">+BD25*$E25</f>
        <v>0</v>
      </c>
      <c r="BF25" s="34">
        <f t="shared" si="200"/>
        <v>0</v>
      </c>
      <c r="BG25" s="48">
        <f t="shared" ref="BG25" si="237">+BF25*$E25</f>
        <v>0</v>
      </c>
      <c r="BH25" s="34">
        <f t="shared" si="200"/>
        <v>0</v>
      </c>
      <c r="BI25" s="48">
        <f t="shared" ref="BI25" si="238">+BH25*$E25</f>
        <v>0</v>
      </c>
      <c r="BJ25" s="34">
        <f t="shared" si="200"/>
        <v>0</v>
      </c>
      <c r="BK25" s="48">
        <f t="shared" ref="BK25" si="239">+BJ25*$E25</f>
        <v>0</v>
      </c>
      <c r="BL25" s="34">
        <f t="shared" si="200"/>
        <v>0</v>
      </c>
      <c r="BM25" s="48">
        <f t="shared" ref="BM25" si="240">+BL25*$E25</f>
        <v>0</v>
      </c>
      <c r="BN25" s="34">
        <f t="shared" si="200"/>
        <v>0</v>
      </c>
      <c r="BO25" s="48">
        <f t="shared" ref="BO25" si="241">+BN25*$E25</f>
        <v>0</v>
      </c>
      <c r="BP25" s="34">
        <f t="shared" si="216"/>
        <v>0</v>
      </c>
      <c r="BQ25" s="48">
        <f t="shared" ref="BQ25" si="242">+BP25*$E25</f>
        <v>0</v>
      </c>
      <c r="BR25" s="34">
        <f t="shared" si="216"/>
        <v>0</v>
      </c>
      <c r="BS25" s="48">
        <f t="shared" ref="BS25" si="243">+BR25*$E25</f>
        <v>0</v>
      </c>
      <c r="BT25" s="34">
        <f t="shared" si="216"/>
        <v>0</v>
      </c>
      <c r="BU25" s="48">
        <f t="shared" ref="BU25" si="244">+BT25*$E25</f>
        <v>0</v>
      </c>
      <c r="BV25" s="34">
        <f t="shared" si="216"/>
        <v>0</v>
      </c>
      <c r="BW25" s="48">
        <f t="shared" ref="BW25" si="245">+BV25*$E25</f>
        <v>0</v>
      </c>
      <c r="BX25" s="34">
        <f t="shared" si="216"/>
        <v>0</v>
      </c>
      <c r="BY25" s="48">
        <f t="shared" ref="BY25" si="246">+BX25*$E25</f>
        <v>0</v>
      </c>
      <c r="BZ25" s="34">
        <f t="shared" si="216"/>
        <v>0</v>
      </c>
      <c r="CA25" s="48">
        <f t="shared" ref="CA25" si="247">+BZ25*$E25</f>
        <v>0</v>
      </c>
      <c r="CB25" s="34">
        <f t="shared" si="216"/>
        <v>0</v>
      </c>
      <c r="CC25" s="48">
        <f t="shared" ref="CC25" si="248">+CB25*$E25</f>
        <v>0</v>
      </c>
      <c r="CD25" s="34">
        <f t="shared" si="216"/>
        <v>0</v>
      </c>
      <c r="CE25" s="48">
        <f t="shared" ref="CE25" si="249">+CD25*$E25</f>
        <v>0</v>
      </c>
      <c r="CF25" s="34">
        <f t="shared" si="216"/>
        <v>0</v>
      </c>
      <c r="CG25" s="48">
        <f t="shared" ref="CG25" si="250">+CF25*$E25</f>
        <v>0</v>
      </c>
      <c r="CH25" s="34">
        <f t="shared" si="216"/>
        <v>0</v>
      </c>
      <c r="CI25" s="48">
        <f t="shared" ref="CI25" si="251">+CH25*$E25</f>
        <v>0</v>
      </c>
      <c r="CK25" s="34">
        <f t="shared" si="74"/>
        <v>0</v>
      </c>
    </row>
    <row r="26" spans="2:91" ht="13.8">
      <c r="B26" s="21">
        <v>2.1</v>
      </c>
      <c r="C26" s="2" t="s">
        <v>38</v>
      </c>
      <c r="E26" s="53">
        <v>0</v>
      </c>
      <c r="F26" s="36"/>
      <c r="G26" s="40">
        <f t="shared" si="36"/>
        <v>0</v>
      </c>
      <c r="I26" s="54"/>
      <c r="J26" s="54"/>
      <c r="L26" s="31">
        <f t="shared" si="34"/>
        <v>1</v>
      </c>
      <c r="M26" s="47">
        <f t="shared" si="37"/>
        <v>1</v>
      </c>
      <c r="P26" s="34">
        <f t="shared" si="38"/>
        <v>0</v>
      </c>
      <c r="Q26" s="48">
        <f t="shared" si="39"/>
        <v>0</v>
      </c>
      <c r="R26" s="34">
        <f t="shared" si="38"/>
        <v>0</v>
      </c>
      <c r="S26" s="48">
        <f t="shared" si="40"/>
        <v>0</v>
      </c>
      <c r="T26" s="34">
        <f t="shared" si="38"/>
        <v>0</v>
      </c>
      <c r="U26" s="48">
        <f t="shared" si="41"/>
        <v>0</v>
      </c>
      <c r="V26" s="34">
        <f t="shared" si="38"/>
        <v>0</v>
      </c>
      <c r="W26" s="48">
        <f t="shared" si="42"/>
        <v>0</v>
      </c>
      <c r="X26" s="34">
        <f t="shared" si="38"/>
        <v>0</v>
      </c>
      <c r="Y26" s="48">
        <f t="shared" si="43"/>
        <v>0</v>
      </c>
      <c r="Z26" s="34">
        <f t="shared" si="38"/>
        <v>0</v>
      </c>
      <c r="AA26" s="48">
        <f t="shared" si="44"/>
        <v>0</v>
      </c>
      <c r="AB26" s="34">
        <f t="shared" si="38"/>
        <v>0</v>
      </c>
      <c r="AC26" s="48">
        <f t="shared" si="45"/>
        <v>0</v>
      </c>
      <c r="AD26" s="34">
        <f t="shared" si="38"/>
        <v>0</v>
      </c>
      <c r="AE26" s="48">
        <f t="shared" si="46"/>
        <v>0</v>
      </c>
      <c r="AF26" s="34">
        <f t="shared" si="38"/>
        <v>0</v>
      </c>
      <c r="AG26" s="48">
        <f t="shared" si="47"/>
        <v>0</v>
      </c>
      <c r="AH26" s="34">
        <f t="shared" si="38"/>
        <v>0</v>
      </c>
      <c r="AI26" s="48">
        <f t="shared" si="48"/>
        <v>0</v>
      </c>
      <c r="AJ26" s="34">
        <f t="shared" si="38"/>
        <v>0</v>
      </c>
      <c r="AK26" s="48">
        <f t="shared" si="48"/>
        <v>0</v>
      </c>
      <c r="AL26" s="34">
        <f t="shared" si="38"/>
        <v>0</v>
      </c>
      <c r="AM26" s="48">
        <f t="shared" ref="AM26" si="252">+AL26*$E26</f>
        <v>0</v>
      </c>
      <c r="AN26" s="34">
        <f t="shared" si="38"/>
        <v>0</v>
      </c>
      <c r="AO26" s="48">
        <f t="shared" ref="AO26" si="253">+AN26*$E26</f>
        <v>0</v>
      </c>
      <c r="AP26" s="34">
        <f t="shared" si="38"/>
        <v>0</v>
      </c>
      <c r="AQ26" s="48">
        <f t="shared" ref="AQ26" si="254">+AP26*$E26</f>
        <v>0</v>
      </c>
      <c r="AR26" s="34">
        <f t="shared" si="38"/>
        <v>0</v>
      </c>
      <c r="AS26" s="48">
        <f t="shared" ref="AS26" si="255">+AR26*$E26</f>
        <v>0</v>
      </c>
      <c r="AT26" s="34">
        <f t="shared" si="38"/>
        <v>0</v>
      </c>
      <c r="AU26" s="48">
        <f t="shared" ref="AU26" si="256">+AT26*$E26</f>
        <v>0</v>
      </c>
      <c r="AV26" s="34">
        <f t="shared" si="200"/>
        <v>0</v>
      </c>
      <c r="AW26" s="48">
        <f t="shared" ref="AW26" si="257">+AV26*$E26</f>
        <v>0</v>
      </c>
      <c r="AX26" s="34">
        <f t="shared" si="200"/>
        <v>0</v>
      </c>
      <c r="AY26" s="48">
        <f t="shared" ref="AY26" si="258">+AX26*$E26</f>
        <v>0</v>
      </c>
      <c r="AZ26" s="34">
        <f t="shared" si="200"/>
        <v>0</v>
      </c>
      <c r="BA26" s="48">
        <f t="shared" ref="BA26" si="259">+AZ26*$E26</f>
        <v>0</v>
      </c>
      <c r="BB26" s="34">
        <f t="shared" si="200"/>
        <v>0</v>
      </c>
      <c r="BC26" s="48">
        <f t="shared" ref="BC26" si="260">+BB26*$E26</f>
        <v>0</v>
      </c>
      <c r="BD26" s="34">
        <f t="shared" si="200"/>
        <v>0</v>
      </c>
      <c r="BE26" s="48">
        <f t="shared" ref="BE26" si="261">+BD26*$E26</f>
        <v>0</v>
      </c>
      <c r="BF26" s="34">
        <f t="shared" si="200"/>
        <v>0</v>
      </c>
      <c r="BG26" s="48">
        <f t="shared" ref="BG26" si="262">+BF26*$E26</f>
        <v>0</v>
      </c>
      <c r="BH26" s="34">
        <f t="shared" si="200"/>
        <v>0</v>
      </c>
      <c r="BI26" s="48">
        <f t="shared" ref="BI26" si="263">+BH26*$E26</f>
        <v>0</v>
      </c>
      <c r="BJ26" s="34">
        <f t="shared" si="200"/>
        <v>0</v>
      </c>
      <c r="BK26" s="48">
        <f t="shared" ref="BK26" si="264">+BJ26*$E26</f>
        <v>0</v>
      </c>
      <c r="BL26" s="34">
        <f t="shared" si="200"/>
        <v>0</v>
      </c>
      <c r="BM26" s="48">
        <f t="shared" ref="BM26" si="265">+BL26*$E26</f>
        <v>0</v>
      </c>
      <c r="BN26" s="34">
        <f t="shared" si="200"/>
        <v>0</v>
      </c>
      <c r="BO26" s="48">
        <f t="shared" ref="BO26" si="266">+BN26*$E26</f>
        <v>0</v>
      </c>
      <c r="BP26" s="34">
        <f t="shared" si="216"/>
        <v>0</v>
      </c>
      <c r="BQ26" s="48">
        <f t="shared" ref="BQ26" si="267">+BP26*$E26</f>
        <v>0</v>
      </c>
      <c r="BR26" s="34">
        <f t="shared" si="216"/>
        <v>0</v>
      </c>
      <c r="BS26" s="48">
        <f t="shared" ref="BS26" si="268">+BR26*$E26</f>
        <v>0</v>
      </c>
      <c r="BT26" s="34">
        <f t="shared" si="216"/>
        <v>0</v>
      </c>
      <c r="BU26" s="48">
        <f t="shared" ref="BU26" si="269">+BT26*$E26</f>
        <v>0</v>
      </c>
      <c r="BV26" s="34">
        <f t="shared" si="216"/>
        <v>0</v>
      </c>
      <c r="BW26" s="48">
        <f t="shared" ref="BW26" si="270">+BV26*$E26</f>
        <v>0</v>
      </c>
      <c r="BX26" s="34">
        <f t="shared" si="216"/>
        <v>0</v>
      </c>
      <c r="BY26" s="48">
        <f t="shared" ref="BY26" si="271">+BX26*$E26</f>
        <v>0</v>
      </c>
      <c r="BZ26" s="34">
        <f t="shared" si="216"/>
        <v>0</v>
      </c>
      <c r="CA26" s="48">
        <f t="shared" ref="CA26" si="272">+BZ26*$E26</f>
        <v>0</v>
      </c>
      <c r="CB26" s="34">
        <f t="shared" si="216"/>
        <v>0</v>
      </c>
      <c r="CC26" s="48">
        <f t="shared" ref="CC26" si="273">+CB26*$E26</f>
        <v>0</v>
      </c>
      <c r="CD26" s="34">
        <f t="shared" si="216"/>
        <v>0</v>
      </c>
      <c r="CE26" s="48">
        <f t="shared" ref="CE26" si="274">+CD26*$E26</f>
        <v>0</v>
      </c>
      <c r="CF26" s="34">
        <f t="shared" si="216"/>
        <v>0</v>
      </c>
      <c r="CG26" s="48">
        <f t="shared" ref="CG26" si="275">+CF26*$E26</f>
        <v>0</v>
      </c>
      <c r="CH26" s="34">
        <f t="shared" si="216"/>
        <v>0</v>
      </c>
      <c r="CI26" s="48">
        <f t="shared" ref="CI26" si="276">+CH26*$E26</f>
        <v>0</v>
      </c>
      <c r="CK26" s="34">
        <f t="shared" si="74"/>
        <v>0</v>
      </c>
    </row>
    <row r="27" spans="2:91" ht="13.8">
      <c r="B27" s="6">
        <v>2.11</v>
      </c>
      <c r="C27" s="2" t="s">
        <v>16</v>
      </c>
      <c r="E27" s="53">
        <v>0</v>
      </c>
      <c r="F27" s="36"/>
      <c r="G27" s="40">
        <f t="shared" si="36"/>
        <v>0</v>
      </c>
      <c r="I27" s="54"/>
      <c r="J27" s="54"/>
      <c r="L27" s="31">
        <f t="shared" si="34"/>
        <v>1</v>
      </c>
      <c r="M27" s="47">
        <f t="shared" si="37"/>
        <v>1</v>
      </c>
      <c r="P27" s="34">
        <f t="shared" si="38"/>
        <v>0</v>
      </c>
      <c r="Q27" s="48">
        <f t="shared" si="39"/>
        <v>0</v>
      </c>
      <c r="R27" s="34">
        <f t="shared" si="38"/>
        <v>0</v>
      </c>
      <c r="S27" s="48">
        <f t="shared" si="40"/>
        <v>0</v>
      </c>
      <c r="T27" s="34">
        <f t="shared" si="38"/>
        <v>0</v>
      </c>
      <c r="U27" s="48">
        <f t="shared" si="41"/>
        <v>0</v>
      </c>
      <c r="V27" s="34">
        <f t="shared" si="38"/>
        <v>0</v>
      </c>
      <c r="W27" s="48">
        <f t="shared" si="42"/>
        <v>0</v>
      </c>
      <c r="X27" s="34">
        <f t="shared" si="38"/>
        <v>0</v>
      </c>
      <c r="Y27" s="48">
        <f t="shared" si="43"/>
        <v>0</v>
      </c>
      <c r="Z27" s="34">
        <f t="shared" si="38"/>
        <v>0</v>
      </c>
      <c r="AA27" s="48">
        <f t="shared" si="44"/>
        <v>0</v>
      </c>
      <c r="AB27" s="34">
        <f t="shared" si="38"/>
        <v>0</v>
      </c>
      <c r="AC27" s="48">
        <f t="shared" si="45"/>
        <v>0</v>
      </c>
      <c r="AD27" s="34">
        <f t="shared" si="38"/>
        <v>0</v>
      </c>
      <c r="AE27" s="48">
        <f t="shared" si="46"/>
        <v>0</v>
      </c>
      <c r="AF27" s="34">
        <f t="shared" si="38"/>
        <v>0</v>
      </c>
      <c r="AG27" s="48">
        <f t="shared" si="47"/>
        <v>0</v>
      </c>
      <c r="AH27" s="34">
        <f t="shared" si="38"/>
        <v>0</v>
      </c>
      <c r="AI27" s="48">
        <f t="shared" si="48"/>
        <v>0</v>
      </c>
      <c r="AJ27" s="34">
        <f t="shared" si="38"/>
        <v>0</v>
      </c>
      <c r="AK27" s="48">
        <f t="shared" si="48"/>
        <v>0</v>
      </c>
      <c r="AL27" s="34">
        <f t="shared" si="38"/>
        <v>0</v>
      </c>
      <c r="AM27" s="48">
        <f t="shared" ref="AM27" si="277">+AL27*$E27</f>
        <v>0</v>
      </c>
      <c r="AN27" s="34">
        <f t="shared" si="38"/>
        <v>0</v>
      </c>
      <c r="AO27" s="48">
        <f t="shared" ref="AO27" si="278">+AN27*$E27</f>
        <v>0</v>
      </c>
      <c r="AP27" s="34">
        <f t="shared" si="38"/>
        <v>0</v>
      </c>
      <c r="AQ27" s="48">
        <f t="shared" ref="AQ27" si="279">+AP27*$E27</f>
        <v>0</v>
      </c>
      <c r="AR27" s="34">
        <f t="shared" si="38"/>
        <v>0</v>
      </c>
      <c r="AS27" s="48">
        <f t="shared" ref="AS27" si="280">+AR27*$E27</f>
        <v>0</v>
      </c>
      <c r="AT27" s="34">
        <f t="shared" si="38"/>
        <v>0</v>
      </c>
      <c r="AU27" s="48">
        <f t="shared" ref="AU27" si="281">+AT27*$E27</f>
        <v>0</v>
      </c>
      <c r="AV27" s="34">
        <f t="shared" si="200"/>
        <v>0</v>
      </c>
      <c r="AW27" s="48">
        <f t="shared" ref="AW27" si="282">+AV27*$E27</f>
        <v>0</v>
      </c>
      <c r="AX27" s="34">
        <f t="shared" si="200"/>
        <v>0</v>
      </c>
      <c r="AY27" s="48">
        <f t="shared" ref="AY27" si="283">+AX27*$E27</f>
        <v>0</v>
      </c>
      <c r="AZ27" s="34">
        <f t="shared" si="200"/>
        <v>0</v>
      </c>
      <c r="BA27" s="48">
        <f t="shared" ref="BA27" si="284">+AZ27*$E27</f>
        <v>0</v>
      </c>
      <c r="BB27" s="34">
        <f t="shared" si="200"/>
        <v>0</v>
      </c>
      <c r="BC27" s="48">
        <f t="shared" ref="BC27" si="285">+BB27*$E27</f>
        <v>0</v>
      </c>
      <c r="BD27" s="34">
        <f t="shared" si="200"/>
        <v>0</v>
      </c>
      <c r="BE27" s="48">
        <f t="shared" ref="BE27" si="286">+BD27*$E27</f>
        <v>0</v>
      </c>
      <c r="BF27" s="34">
        <f t="shared" si="200"/>
        <v>0</v>
      </c>
      <c r="BG27" s="48">
        <f t="shared" ref="BG27" si="287">+BF27*$E27</f>
        <v>0</v>
      </c>
      <c r="BH27" s="34">
        <f t="shared" si="200"/>
        <v>0</v>
      </c>
      <c r="BI27" s="48">
        <f t="shared" ref="BI27" si="288">+BH27*$E27</f>
        <v>0</v>
      </c>
      <c r="BJ27" s="34">
        <f t="shared" si="200"/>
        <v>0</v>
      </c>
      <c r="BK27" s="48">
        <f t="shared" ref="BK27" si="289">+BJ27*$E27</f>
        <v>0</v>
      </c>
      <c r="BL27" s="34">
        <f t="shared" si="200"/>
        <v>0</v>
      </c>
      <c r="BM27" s="48">
        <f t="shared" ref="BM27" si="290">+BL27*$E27</f>
        <v>0</v>
      </c>
      <c r="BN27" s="34">
        <f t="shared" si="200"/>
        <v>0</v>
      </c>
      <c r="BO27" s="48">
        <f t="shared" ref="BO27" si="291">+BN27*$E27</f>
        <v>0</v>
      </c>
      <c r="BP27" s="34">
        <f t="shared" si="216"/>
        <v>0</v>
      </c>
      <c r="BQ27" s="48">
        <f t="shared" ref="BQ27" si="292">+BP27*$E27</f>
        <v>0</v>
      </c>
      <c r="BR27" s="34">
        <f t="shared" si="216"/>
        <v>0</v>
      </c>
      <c r="BS27" s="48">
        <f t="shared" ref="BS27" si="293">+BR27*$E27</f>
        <v>0</v>
      </c>
      <c r="BT27" s="34">
        <f t="shared" si="216"/>
        <v>0</v>
      </c>
      <c r="BU27" s="48">
        <f t="shared" ref="BU27" si="294">+BT27*$E27</f>
        <v>0</v>
      </c>
      <c r="BV27" s="34">
        <f t="shared" si="216"/>
        <v>0</v>
      </c>
      <c r="BW27" s="48">
        <f t="shared" ref="BW27" si="295">+BV27*$E27</f>
        <v>0</v>
      </c>
      <c r="BX27" s="34">
        <f t="shared" si="216"/>
        <v>0</v>
      </c>
      <c r="BY27" s="48">
        <f t="shared" ref="BY27" si="296">+BX27*$E27</f>
        <v>0</v>
      </c>
      <c r="BZ27" s="34">
        <f t="shared" si="216"/>
        <v>0</v>
      </c>
      <c r="CA27" s="48">
        <f t="shared" ref="CA27" si="297">+BZ27*$E27</f>
        <v>0</v>
      </c>
      <c r="CB27" s="34">
        <f t="shared" si="216"/>
        <v>0</v>
      </c>
      <c r="CC27" s="48">
        <f t="shared" ref="CC27" si="298">+CB27*$E27</f>
        <v>0</v>
      </c>
      <c r="CD27" s="34">
        <f t="shared" si="216"/>
        <v>0</v>
      </c>
      <c r="CE27" s="48">
        <f t="shared" ref="CE27" si="299">+CD27*$E27</f>
        <v>0</v>
      </c>
      <c r="CF27" s="34">
        <f t="shared" si="216"/>
        <v>0</v>
      </c>
      <c r="CG27" s="48">
        <f t="shared" ref="CG27" si="300">+CF27*$E27</f>
        <v>0</v>
      </c>
      <c r="CH27" s="34">
        <f t="shared" si="216"/>
        <v>0</v>
      </c>
      <c r="CI27" s="48">
        <f t="shared" ref="CI27" si="301">+CH27*$E27</f>
        <v>0</v>
      </c>
      <c r="CK27" s="34">
        <f t="shared" si="74"/>
        <v>0</v>
      </c>
    </row>
    <row r="28" spans="2:91" ht="13.8">
      <c r="B28" s="6">
        <v>2.12</v>
      </c>
      <c r="C28" s="2" t="s">
        <v>17</v>
      </c>
      <c r="E28" s="53">
        <v>0</v>
      </c>
      <c r="F28" s="36"/>
      <c r="G28" s="40">
        <f t="shared" si="36"/>
        <v>0</v>
      </c>
      <c r="I28" s="54"/>
      <c r="J28" s="54"/>
      <c r="L28" s="31">
        <f t="shared" si="34"/>
        <v>1</v>
      </c>
      <c r="M28" s="47">
        <f t="shared" si="37"/>
        <v>1</v>
      </c>
      <c r="P28" s="34">
        <f t="shared" si="38"/>
        <v>0</v>
      </c>
      <c r="Q28" s="48">
        <f t="shared" si="39"/>
        <v>0</v>
      </c>
      <c r="R28" s="34">
        <f t="shared" si="38"/>
        <v>0</v>
      </c>
      <c r="S28" s="48">
        <f t="shared" si="40"/>
        <v>0</v>
      </c>
      <c r="T28" s="34">
        <f t="shared" si="38"/>
        <v>0</v>
      </c>
      <c r="U28" s="48">
        <f t="shared" si="41"/>
        <v>0</v>
      </c>
      <c r="V28" s="34">
        <f t="shared" si="38"/>
        <v>0</v>
      </c>
      <c r="W28" s="48">
        <f t="shared" si="42"/>
        <v>0</v>
      </c>
      <c r="X28" s="34">
        <f t="shared" si="38"/>
        <v>0</v>
      </c>
      <c r="Y28" s="48">
        <f t="shared" si="43"/>
        <v>0</v>
      </c>
      <c r="Z28" s="34">
        <f t="shared" si="38"/>
        <v>0</v>
      </c>
      <c r="AA28" s="48">
        <f t="shared" si="44"/>
        <v>0</v>
      </c>
      <c r="AB28" s="34">
        <f t="shared" si="38"/>
        <v>0</v>
      </c>
      <c r="AC28" s="48">
        <f t="shared" si="45"/>
        <v>0</v>
      </c>
      <c r="AD28" s="34">
        <f t="shared" si="38"/>
        <v>0</v>
      </c>
      <c r="AE28" s="48">
        <f t="shared" si="46"/>
        <v>0</v>
      </c>
      <c r="AF28" s="34">
        <f t="shared" si="38"/>
        <v>0</v>
      </c>
      <c r="AG28" s="48">
        <f t="shared" si="47"/>
        <v>0</v>
      </c>
      <c r="AH28" s="34">
        <f t="shared" si="38"/>
        <v>0</v>
      </c>
      <c r="AI28" s="48">
        <f t="shared" si="48"/>
        <v>0</v>
      </c>
      <c r="AJ28" s="34">
        <f t="shared" si="38"/>
        <v>0</v>
      </c>
      <c r="AK28" s="48">
        <f t="shared" si="48"/>
        <v>0</v>
      </c>
      <c r="AL28" s="34">
        <f t="shared" si="38"/>
        <v>0</v>
      </c>
      <c r="AM28" s="48">
        <f t="shared" ref="AM28" si="302">+AL28*$E28</f>
        <v>0</v>
      </c>
      <c r="AN28" s="34">
        <f t="shared" si="38"/>
        <v>0</v>
      </c>
      <c r="AO28" s="48">
        <f t="shared" ref="AO28" si="303">+AN28*$E28</f>
        <v>0</v>
      </c>
      <c r="AP28" s="34">
        <f t="shared" si="38"/>
        <v>0</v>
      </c>
      <c r="AQ28" s="48">
        <f t="shared" ref="AQ28" si="304">+AP28*$E28</f>
        <v>0</v>
      </c>
      <c r="AR28" s="34">
        <f t="shared" si="38"/>
        <v>0</v>
      </c>
      <c r="AS28" s="48">
        <f t="shared" ref="AS28" si="305">+AR28*$E28</f>
        <v>0</v>
      </c>
      <c r="AT28" s="34">
        <f t="shared" si="38"/>
        <v>0</v>
      </c>
      <c r="AU28" s="48">
        <f t="shared" ref="AU28" si="306">+AT28*$E28</f>
        <v>0</v>
      </c>
      <c r="AV28" s="34">
        <f t="shared" si="200"/>
        <v>0</v>
      </c>
      <c r="AW28" s="48">
        <f t="shared" ref="AW28" si="307">+AV28*$E28</f>
        <v>0</v>
      </c>
      <c r="AX28" s="34">
        <f t="shared" si="200"/>
        <v>0</v>
      </c>
      <c r="AY28" s="48">
        <f t="shared" ref="AY28" si="308">+AX28*$E28</f>
        <v>0</v>
      </c>
      <c r="AZ28" s="34">
        <f t="shared" si="200"/>
        <v>0</v>
      </c>
      <c r="BA28" s="48">
        <f t="shared" ref="BA28" si="309">+AZ28*$E28</f>
        <v>0</v>
      </c>
      <c r="BB28" s="34">
        <f t="shared" si="200"/>
        <v>0</v>
      </c>
      <c r="BC28" s="48">
        <f t="shared" ref="BC28" si="310">+BB28*$E28</f>
        <v>0</v>
      </c>
      <c r="BD28" s="34">
        <f t="shared" si="200"/>
        <v>0</v>
      </c>
      <c r="BE28" s="48">
        <f t="shared" ref="BE28" si="311">+BD28*$E28</f>
        <v>0</v>
      </c>
      <c r="BF28" s="34">
        <f t="shared" si="200"/>
        <v>0</v>
      </c>
      <c r="BG28" s="48">
        <f t="shared" ref="BG28" si="312">+BF28*$E28</f>
        <v>0</v>
      </c>
      <c r="BH28" s="34">
        <f t="shared" si="200"/>
        <v>0</v>
      </c>
      <c r="BI28" s="48">
        <f t="shared" ref="BI28" si="313">+BH28*$E28</f>
        <v>0</v>
      </c>
      <c r="BJ28" s="34">
        <f t="shared" si="200"/>
        <v>0</v>
      </c>
      <c r="BK28" s="48">
        <f t="shared" ref="BK28" si="314">+BJ28*$E28</f>
        <v>0</v>
      </c>
      <c r="BL28" s="34">
        <f t="shared" si="200"/>
        <v>0</v>
      </c>
      <c r="BM28" s="48">
        <f t="shared" ref="BM28" si="315">+BL28*$E28</f>
        <v>0</v>
      </c>
      <c r="BN28" s="34">
        <f t="shared" si="200"/>
        <v>0</v>
      </c>
      <c r="BO28" s="48">
        <f t="shared" ref="BO28" si="316">+BN28*$E28</f>
        <v>0</v>
      </c>
      <c r="BP28" s="34">
        <f t="shared" si="216"/>
        <v>0</v>
      </c>
      <c r="BQ28" s="48">
        <f t="shared" ref="BQ28" si="317">+BP28*$E28</f>
        <v>0</v>
      </c>
      <c r="BR28" s="34">
        <f t="shared" si="216"/>
        <v>0</v>
      </c>
      <c r="BS28" s="48">
        <f t="shared" ref="BS28" si="318">+BR28*$E28</f>
        <v>0</v>
      </c>
      <c r="BT28" s="34">
        <f t="shared" si="216"/>
        <v>0</v>
      </c>
      <c r="BU28" s="48">
        <f t="shared" ref="BU28" si="319">+BT28*$E28</f>
        <v>0</v>
      </c>
      <c r="BV28" s="34">
        <f t="shared" si="216"/>
        <v>0</v>
      </c>
      <c r="BW28" s="48">
        <f t="shared" ref="BW28" si="320">+BV28*$E28</f>
        <v>0</v>
      </c>
      <c r="BX28" s="34">
        <f t="shared" si="216"/>
        <v>0</v>
      </c>
      <c r="BY28" s="48">
        <f t="shared" ref="BY28" si="321">+BX28*$E28</f>
        <v>0</v>
      </c>
      <c r="BZ28" s="34">
        <f t="shared" si="216"/>
        <v>0</v>
      </c>
      <c r="CA28" s="48">
        <f t="shared" ref="CA28" si="322">+BZ28*$E28</f>
        <v>0</v>
      </c>
      <c r="CB28" s="34">
        <f t="shared" si="216"/>
        <v>0</v>
      </c>
      <c r="CC28" s="48">
        <f t="shared" ref="CC28" si="323">+CB28*$E28</f>
        <v>0</v>
      </c>
      <c r="CD28" s="34">
        <f t="shared" si="216"/>
        <v>0</v>
      </c>
      <c r="CE28" s="48">
        <f t="shared" ref="CE28" si="324">+CD28*$E28</f>
        <v>0</v>
      </c>
      <c r="CF28" s="34">
        <f t="shared" si="216"/>
        <v>0</v>
      </c>
      <c r="CG28" s="48">
        <f t="shared" ref="CG28" si="325">+CF28*$E28</f>
        <v>0</v>
      </c>
      <c r="CH28" s="34">
        <f t="shared" si="216"/>
        <v>0</v>
      </c>
      <c r="CI28" s="48">
        <f t="shared" ref="CI28" si="326">+CH28*$E28</f>
        <v>0</v>
      </c>
      <c r="CK28" s="34">
        <f t="shared" si="74"/>
        <v>0</v>
      </c>
    </row>
    <row r="29" spans="2:91" ht="13.8">
      <c r="B29" s="6">
        <v>2.13</v>
      </c>
      <c r="C29" s="2" t="s">
        <v>2</v>
      </c>
      <c r="E29" s="53">
        <v>0</v>
      </c>
      <c r="F29" s="36"/>
      <c r="G29" s="40">
        <f t="shared" si="36"/>
        <v>0</v>
      </c>
      <c r="I29" s="54"/>
      <c r="J29" s="54"/>
      <c r="L29" s="31">
        <f t="shared" si="34"/>
        <v>1</v>
      </c>
      <c r="M29" s="47">
        <f t="shared" si="37"/>
        <v>1</v>
      </c>
      <c r="P29" s="34">
        <f t="shared" si="38"/>
        <v>0</v>
      </c>
      <c r="Q29" s="48">
        <f t="shared" si="39"/>
        <v>0</v>
      </c>
      <c r="R29" s="34">
        <f t="shared" si="38"/>
        <v>0</v>
      </c>
      <c r="S29" s="48">
        <f t="shared" si="40"/>
        <v>0</v>
      </c>
      <c r="T29" s="34">
        <f t="shared" si="38"/>
        <v>0</v>
      </c>
      <c r="U29" s="48">
        <f t="shared" si="41"/>
        <v>0</v>
      </c>
      <c r="V29" s="34">
        <f t="shared" si="38"/>
        <v>0</v>
      </c>
      <c r="W29" s="48">
        <f t="shared" si="42"/>
        <v>0</v>
      </c>
      <c r="X29" s="34">
        <f t="shared" si="38"/>
        <v>0</v>
      </c>
      <c r="Y29" s="48">
        <f t="shared" si="43"/>
        <v>0</v>
      </c>
      <c r="Z29" s="34">
        <f t="shared" si="38"/>
        <v>0</v>
      </c>
      <c r="AA29" s="48">
        <f t="shared" si="44"/>
        <v>0</v>
      </c>
      <c r="AB29" s="34">
        <f t="shared" si="38"/>
        <v>0</v>
      </c>
      <c r="AC29" s="48">
        <f t="shared" si="45"/>
        <v>0</v>
      </c>
      <c r="AD29" s="34">
        <f t="shared" si="38"/>
        <v>0</v>
      </c>
      <c r="AE29" s="48">
        <f t="shared" si="46"/>
        <v>0</v>
      </c>
      <c r="AF29" s="34">
        <f t="shared" si="38"/>
        <v>0</v>
      </c>
      <c r="AG29" s="48">
        <f t="shared" si="47"/>
        <v>0</v>
      </c>
      <c r="AH29" s="34">
        <f t="shared" si="38"/>
        <v>0</v>
      </c>
      <c r="AI29" s="48">
        <f t="shared" si="48"/>
        <v>0</v>
      </c>
      <c r="AJ29" s="34">
        <f t="shared" si="38"/>
        <v>0</v>
      </c>
      <c r="AK29" s="48">
        <f t="shared" si="48"/>
        <v>0</v>
      </c>
      <c r="AL29" s="34">
        <f t="shared" si="38"/>
        <v>0</v>
      </c>
      <c r="AM29" s="48">
        <f t="shared" ref="AM29" si="327">+AL29*$E29</f>
        <v>0</v>
      </c>
      <c r="AN29" s="34">
        <f t="shared" si="38"/>
        <v>0</v>
      </c>
      <c r="AO29" s="48">
        <f t="shared" ref="AO29" si="328">+AN29*$E29</f>
        <v>0</v>
      </c>
      <c r="AP29" s="34">
        <f t="shared" si="38"/>
        <v>0</v>
      </c>
      <c r="AQ29" s="48">
        <f t="shared" ref="AQ29" si="329">+AP29*$E29</f>
        <v>0</v>
      </c>
      <c r="AR29" s="34">
        <f>+IF(AR$9&gt;=$I29,IF(AR$9&lt;=$J29,$M29,0),0)</f>
        <v>0</v>
      </c>
      <c r="AS29" s="48">
        <f t="shared" ref="AS29" si="330">+AR29*$E29</f>
        <v>0</v>
      </c>
      <c r="AT29" s="34">
        <f t="shared" si="38"/>
        <v>0</v>
      </c>
      <c r="AU29" s="48">
        <f t="shared" ref="AU29" si="331">+AT29*$E29</f>
        <v>0</v>
      </c>
      <c r="AV29" s="34">
        <f t="shared" si="200"/>
        <v>0</v>
      </c>
      <c r="AW29" s="48">
        <f t="shared" ref="AW29" si="332">+AV29*$E29</f>
        <v>0</v>
      </c>
      <c r="AX29" s="34">
        <f t="shared" si="200"/>
        <v>0</v>
      </c>
      <c r="AY29" s="48">
        <f t="shared" ref="AY29" si="333">+AX29*$E29</f>
        <v>0</v>
      </c>
      <c r="AZ29" s="34">
        <f t="shared" si="200"/>
        <v>0</v>
      </c>
      <c r="BA29" s="48">
        <f t="shared" ref="BA29" si="334">+AZ29*$E29</f>
        <v>0</v>
      </c>
      <c r="BB29" s="34">
        <f t="shared" si="200"/>
        <v>0</v>
      </c>
      <c r="BC29" s="48">
        <f t="shared" ref="BC29" si="335">+BB29*$E29</f>
        <v>0</v>
      </c>
      <c r="BD29" s="34">
        <f t="shared" si="200"/>
        <v>0</v>
      </c>
      <c r="BE29" s="48">
        <f t="shared" ref="BE29" si="336">+BD29*$E29</f>
        <v>0</v>
      </c>
      <c r="BF29" s="34">
        <f t="shared" si="200"/>
        <v>0</v>
      </c>
      <c r="BG29" s="48">
        <f t="shared" ref="BG29" si="337">+BF29*$E29</f>
        <v>0</v>
      </c>
      <c r="BH29" s="34">
        <f t="shared" si="200"/>
        <v>0</v>
      </c>
      <c r="BI29" s="48">
        <f t="shared" ref="BI29" si="338">+BH29*$E29</f>
        <v>0</v>
      </c>
      <c r="BJ29" s="34">
        <f t="shared" si="200"/>
        <v>0</v>
      </c>
      <c r="BK29" s="48">
        <f t="shared" ref="BK29" si="339">+BJ29*$E29</f>
        <v>0</v>
      </c>
      <c r="BL29" s="34">
        <f t="shared" si="200"/>
        <v>0</v>
      </c>
      <c r="BM29" s="48">
        <f t="shared" ref="BM29" si="340">+BL29*$E29</f>
        <v>0</v>
      </c>
      <c r="BN29" s="34">
        <f t="shared" si="200"/>
        <v>0</v>
      </c>
      <c r="BO29" s="48">
        <f t="shared" ref="BO29" si="341">+BN29*$E29</f>
        <v>0</v>
      </c>
      <c r="BP29" s="34">
        <f t="shared" si="216"/>
        <v>0</v>
      </c>
      <c r="BQ29" s="48">
        <f t="shared" ref="BQ29" si="342">+BP29*$E29</f>
        <v>0</v>
      </c>
      <c r="BR29" s="34">
        <f t="shared" si="216"/>
        <v>0</v>
      </c>
      <c r="BS29" s="48">
        <f t="shared" ref="BS29" si="343">+BR29*$E29</f>
        <v>0</v>
      </c>
      <c r="BT29" s="34">
        <f t="shared" si="216"/>
        <v>0</v>
      </c>
      <c r="BU29" s="48">
        <f t="shared" ref="BU29" si="344">+BT29*$E29</f>
        <v>0</v>
      </c>
      <c r="BV29" s="34">
        <f t="shared" si="216"/>
        <v>0</v>
      </c>
      <c r="BW29" s="48">
        <f t="shared" ref="BW29" si="345">+BV29*$E29</f>
        <v>0</v>
      </c>
      <c r="BX29" s="34">
        <f t="shared" si="216"/>
        <v>0</v>
      </c>
      <c r="BY29" s="48">
        <f t="shared" ref="BY29" si="346">+BX29*$E29</f>
        <v>0</v>
      </c>
      <c r="BZ29" s="34">
        <f t="shared" si="216"/>
        <v>0</v>
      </c>
      <c r="CA29" s="48">
        <f t="shared" ref="CA29" si="347">+BZ29*$E29</f>
        <v>0</v>
      </c>
      <c r="CB29" s="34">
        <f t="shared" si="216"/>
        <v>0</v>
      </c>
      <c r="CC29" s="48">
        <f t="shared" ref="CC29" si="348">+CB29*$E29</f>
        <v>0</v>
      </c>
      <c r="CD29" s="34">
        <f t="shared" si="216"/>
        <v>0</v>
      </c>
      <c r="CE29" s="48">
        <f t="shared" ref="CE29" si="349">+CD29*$E29</f>
        <v>0</v>
      </c>
      <c r="CF29" s="34">
        <f t="shared" si="216"/>
        <v>0</v>
      </c>
      <c r="CG29" s="48">
        <f t="shared" ref="CG29" si="350">+CF29*$E29</f>
        <v>0</v>
      </c>
      <c r="CH29" s="34">
        <f t="shared" si="216"/>
        <v>0</v>
      </c>
      <c r="CI29" s="48">
        <f t="shared" ref="CI29" si="351">+CH29*$E29</f>
        <v>0</v>
      </c>
      <c r="CK29" s="34">
        <f t="shared" si="74"/>
        <v>0</v>
      </c>
    </row>
    <row r="30" spans="2:91" ht="13.8">
      <c r="B30" s="6">
        <v>2.14</v>
      </c>
      <c r="C30" s="2" t="s">
        <v>31</v>
      </c>
      <c r="E30" s="53">
        <v>0</v>
      </c>
      <c r="F30" s="36"/>
      <c r="G30" s="40">
        <f t="shared" si="36"/>
        <v>0</v>
      </c>
      <c r="I30" s="54"/>
      <c r="J30" s="54"/>
      <c r="L30" s="31">
        <f t="shared" si="34"/>
        <v>1</v>
      </c>
      <c r="M30" s="47">
        <f t="shared" si="37"/>
        <v>1</v>
      </c>
      <c r="P30" s="34">
        <f t="shared" si="38"/>
        <v>0</v>
      </c>
      <c r="Q30" s="48">
        <f t="shared" si="39"/>
        <v>0</v>
      </c>
      <c r="R30" s="34">
        <f t="shared" si="38"/>
        <v>0</v>
      </c>
      <c r="S30" s="48">
        <f t="shared" si="40"/>
        <v>0</v>
      </c>
      <c r="T30" s="34">
        <f t="shared" si="38"/>
        <v>0</v>
      </c>
      <c r="U30" s="48">
        <f t="shared" si="41"/>
        <v>0</v>
      </c>
      <c r="V30" s="34">
        <f t="shared" si="38"/>
        <v>0</v>
      </c>
      <c r="W30" s="48">
        <f t="shared" si="42"/>
        <v>0</v>
      </c>
      <c r="X30" s="34">
        <f t="shared" si="38"/>
        <v>0</v>
      </c>
      <c r="Y30" s="48">
        <f t="shared" si="43"/>
        <v>0</v>
      </c>
      <c r="Z30" s="34">
        <f t="shared" si="38"/>
        <v>0</v>
      </c>
      <c r="AA30" s="48">
        <f t="shared" si="44"/>
        <v>0</v>
      </c>
      <c r="AB30" s="34">
        <f t="shared" si="38"/>
        <v>0</v>
      </c>
      <c r="AC30" s="48">
        <f t="shared" si="45"/>
        <v>0</v>
      </c>
      <c r="AD30" s="34">
        <f t="shared" si="38"/>
        <v>0</v>
      </c>
      <c r="AE30" s="48">
        <f t="shared" si="46"/>
        <v>0</v>
      </c>
      <c r="AF30" s="34">
        <f t="shared" si="38"/>
        <v>0</v>
      </c>
      <c r="AG30" s="48">
        <f t="shared" si="47"/>
        <v>0</v>
      </c>
      <c r="AH30" s="34">
        <f t="shared" si="38"/>
        <v>0</v>
      </c>
      <c r="AI30" s="48">
        <f t="shared" si="48"/>
        <v>0</v>
      </c>
      <c r="AJ30" s="34">
        <f t="shared" si="38"/>
        <v>0</v>
      </c>
      <c r="AK30" s="48">
        <f t="shared" si="48"/>
        <v>0</v>
      </c>
      <c r="AL30" s="34">
        <f t="shared" si="38"/>
        <v>0</v>
      </c>
      <c r="AM30" s="48">
        <f t="shared" ref="AM30" si="352">+AL30*$E30</f>
        <v>0</v>
      </c>
      <c r="AN30" s="34">
        <f t="shared" si="38"/>
        <v>0</v>
      </c>
      <c r="AO30" s="48">
        <f t="shared" ref="AO30" si="353">+AN30*$E30</f>
        <v>0</v>
      </c>
      <c r="AP30" s="34">
        <f t="shared" si="38"/>
        <v>0</v>
      </c>
      <c r="AQ30" s="48">
        <f t="shared" ref="AQ30" si="354">+AP30*$E30</f>
        <v>0</v>
      </c>
      <c r="AR30" s="34">
        <f t="shared" si="38"/>
        <v>0</v>
      </c>
      <c r="AS30" s="48">
        <f t="shared" ref="AS30" si="355">+AR30*$E30</f>
        <v>0</v>
      </c>
      <c r="AT30" s="34">
        <f t="shared" si="38"/>
        <v>0</v>
      </c>
      <c r="AU30" s="48">
        <f t="shared" ref="AU30" si="356">+AT30*$E30</f>
        <v>0</v>
      </c>
      <c r="AV30" s="34">
        <f t="shared" si="200"/>
        <v>0</v>
      </c>
      <c r="AW30" s="48">
        <f t="shared" ref="AW30" si="357">+AV30*$E30</f>
        <v>0</v>
      </c>
      <c r="AX30" s="34">
        <f t="shared" si="200"/>
        <v>0</v>
      </c>
      <c r="AY30" s="48">
        <f t="shared" ref="AY30" si="358">+AX30*$E30</f>
        <v>0</v>
      </c>
      <c r="AZ30" s="34">
        <f t="shared" si="200"/>
        <v>0</v>
      </c>
      <c r="BA30" s="48">
        <f t="shared" ref="BA30" si="359">+AZ30*$E30</f>
        <v>0</v>
      </c>
      <c r="BB30" s="34">
        <f t="shared" si="200"/>
        <v>0</v>
      </c>
      <c r="BC30" s="48">
        <f t="shared" ref="BC30" si="360">+BB30*$E30</f>
        <v>0</v>
      </c>
      <c r="BD30" s="34">
        <f t="shared" si="200"/>
        <v>0</v>
      </c>
      <c r="BE30" s="48">
        <f t="shared" ref="BE30" si="361">+BD30*$E30</f>
        <v>0</v>
      </c>
      <c r="BF30" s="34">
        <f t="shared" si="200"/>
        <v>0</v>
      </c>
      <c r="BG30" s="48">
        <f t="shared" ref="BG30" si="362">+BF30*$E30</f>
        <v>0</v>
      </c>
      <c r="BH30" s="34">
        <f t="shared" si="200"/>
        <v>0</v>
      </c>
      <c r="BI30" s="48">
        <f t="shared" ref="BI30" si="363">+BH30*$E30</f>
        <v>0</v>
      </c>
      <c r="BJ30" s="34">
        <f t="shared" si="200"/>
        <v>0</v>
      </c>
      <c r="BK30" s="48">
        <f t="shared" ref="BK30" si="364">+BJ30*$E30</f>
        <v>0</v>
      </c>
      <c r="BL30" s="34">
        <f t="shared" si="200"/>
        <v>0</v>
      </c>
      <c r="BM30" s="48">
        <f t="shared" ref="BM30" si="365">+BL30*$E30</f>
        <v>0</v>
      </c>
      <c r="BN30" s="34">
        <f t="shared" si="200"/>
        <v>0</v>
      </c>
      <c r="BO30" s="48">
        <f t="shared" ref="BO30" si="366">+BN30*$E30</f>
        <v>0</v>
      </c>
      <c r="BP30" s="34">
        <f t="shared" si="216"/>
        <v>0</v>
      </c>
      <c r="BQ30" s="48">
        <f t="shared" ref="BQ30" si="367">+BP30*$E30</f>
        <v>0</v>
      </c>
      <c r="BR30" s="34">
        <f t="shared" si="216"/>
        <v>0</v>
      </c>
      <c r="BS30" s="48">
        <f t="shared" ref="BS30" si="368">+BR30*$E30</f>
        <v>0</v>
      </c>
      <c r="BT30" s="34">
        <f t="shared" si="216"/>
        <v>0</v>
      </c>
      <c r="BU30" s="48">
        <f t="shared" ref="BU30" si="369">+BT30*$E30</f>
        <v>0</v>
      </c>
      <c r="BV30" s="34">
        <f t="shared" si="216"/>
        <v>0</v>
      </c>
      <c r="BW30" s="48">
        <f t="shared" ref="BW30" si="370">+BV30*$E30</f>
        <v>0</v>
      </c>
      <c r="BX30" s="34">
        <f t="shared" si="216"/>
        <v>0</v>
      </c>
      <c r="BY30" s="48">
        <f t="shared" ref="BY30" si="371">+BX30*$E30</f>
        <v>0</v>
      </c>
      <c r="BZ30" s="34">
        <f t="shared" si="216"/>
        <v>0</v>
      </c>
      <c r="CA30" s="48">
        <f t="shared" ref="CA30" si="372">+BZ30*$E30</f>
        <v>0</v>
      </c>
      <c r="CB30" s="34">
        <f t="shared" si="216"/>
        <v>0</v>
      </c>
      <c r="CC30" s="48">
        <f t="shared" ref="CC30" si="373">+CB30*$E30</f>
        <v>0</v>
      </c>
      <c r="CD30" s="34">
        <f t="shared" si="216"/>
        <v>0</v>
      </c>
      <c r="CE30" s="48">
        <f t="shared" ref="CE30" si="374">+CD30*$E30</f>
        <v>0</v>
      </c>
      <c r="CF30" s="34">
        <f t="shared" si="216"/>
        <v>0</v>
      </c>
      <c r="CG30" s="48">
        <f t="shared" ref="CG30" si="375">+CF30*$E30</f>
        <v>0</v>
      </c>
      <c r="CH30" s="34">
        <f t="shared" si="216"/>
        <v>0</v>
      </c>
      <c r="CI30" s="48">
        <f t="shared" ref="CI30" si="376">+CH30*$E30</f>
        <v>0</v>
      </c>
      <c r="CK30" s="34">
        <f t="shared" si="74"/>
        <v>0</v>
      </c>
    </row>
    <row r="31" spans="2:91" ht="14.4" thickBot="1">
      <c r="B31" s="6"/>
      <c r="E31" s="37"/>
      <c r="F31" s="37"/>
      <c r="G31" s="41"/>
      <c r="CK31" s="50"/>
    </row>
    <row r="32" spans="2:91" ht="14.4" thickBot="1">
      <c r="C32" s="22" t="s">
        <v>19</v>
      </c>
      <c r="D32" s="22"/>
      <c r="E32" s="45">
        <f>SUM(E17:E31)</f>
        <v>1</v>
      </c>
      <c r="F32" s="38"/>
      <c r="G32" s="44">
        <f t="shared" si="36"/>
        <v>1</v>
      </c>
      <c r="CK32" s="50"/>
    </row>
    <row r="33" spans="2:90" ht="14.4" thickBot="1">
      <c r="E33" s="37"/>
      <c r="F33" s="37"/>
      <c r="G33" s="41"/>
      <c r="CK33" s="50"/>
    </row>
    <row r="34" spans="2:90" ht="14.4" thickBot="1">
      <c r="B34" s="23"/>
      <c r="C34" s="24" t="s">
        <v>20</v>
      </c>
      <c r="D34" s="24"/>
      <c r="E34" s="46">
        <f>+E32+E14</f>
        <v>1</v>
      </c>
      <c r="F34" s="39"/>
      <c r="G34" s="44">
        <f t="shared" si="36"/>
        <v>1</v>
      </c>
      <c r="P34" s="56"/>
      <c r="Q34" s="57">
        <f>SUM(Q12:Q33)</f>
        <v>0</v>
      </c>
      <c r="R34" s="57"/>
      <c r="S34" s="57">
        <f t="shared" ref="S34:AE34" si="377">SUM(S12:S33)</f>
        <v>0</v>
      </c>
      <c r="T34" s="57"/>
      <c r="U34" s="57">
        <f t="shared" si="377"/>
        <v>0</v>
      </c>
      <c r="V34" s="57"/>
      <c r="W34" s="57">
        <f t="shared" si="377"/>
        <v>0</v>
      </c>
      <c r="X34" s="57"/>
      <c r="Y34" s="57">
        <f t="shared" si="377"/>
        <v>0</v>
      </c>
      <c r="Z34" s="57"/>
      <c r="AA34" s="57">
        <f t="shared" si="377"/>
        <v>0</v>
      </c>
      <c r="AB34" s="57"/>
      <c r="AC34" s="57">
        <f t="shared" si="377"/>
        <v>0</v>
      </c>
      <c r="AD34" s="57"/>
      <c r="AE34" s="57">
        <f t="shared" si="377"/>
        <v>0</v>
      </c>
      <c r="AF34" s="57"/>
      <c r="AG34" s="57">
        <f t="shared" ref="AG34" si="378">SUM(AG12:AG33)</f>
        <v>0</v>
      </c>
      <c r="AH34" s="57"/>
      <c r="AI34" s="57">
        <f t="shared" ref="AI34" si="379">SUM(AI12:AI33)</f>
        <v>0</v>
      </c>
      <c r="AJ34" s="57"/>
      <c r="AK34" s="57">
        <f t="shared" ref="AK34" si="380">SUM(AK12:AK33)</f>
        <v>0</v>
      </c>
      <c r="AL34" s="57"/>
      <c r="AM34" s="57">
        <f t="shared" ref="AM34" si="381">SUM(AM12:AM33)</f>
        <v>0</v>
      </c>
      <c r="AN34" s="57"/>
      <c r="AO34" s="57">
        <f t="shared" ref="AO34" si="382">SUM(AO12:AO33)</f>
        <v>0</v>
      </c>
      <c r="AP34" s="57"/>
      <c r="AQ34" s="57">
        <f t="shared" ref="AQ34" si="383">SUM(AQ12:AQ33)</f>
        <v>0</v>
      </c>
      <c r="AR34" s="57"/>
      <c r="AS34" s="57">
        <f t="shared" ref="AS34" si="384">SUM(AS12:AS33)</f>
        <v>0</v>
      </c>
      <c r="AT34" s="57"/>
      <c r="AU34" s="57">
        <f t="shared" ref="AU34" si="385">SUM(AU12:AU33)</f>
        <v>0</v>
      </c>
      <c r="AV34" s="57"/>
      <c r="AW34" s="57">
        <f t="shared" ref="AW34" si="386">SUM(AW12:AW33)</f>
        <v>0</v>
      </c>
      <c r="AX34" s="57"/>
      <c r="AY34" s="57">
        <f t="shared" ref="AY34" si="387">SUM(AY12:AY33)</f>
        <v>0</v>
      </c>
      <c r="AZ34" s="57"/>
      <c r="BA34" s="57">
        <f t="shared" ref="BA34" si="388">SUM(BA12:BA33)</f>
        <v>0</v>
      </c>
      <c r="BB34" s="57"/>
      <c r="BC34" s="57">
        <f t="shared" ref="BC34" si="389">SUM(BC12:BC33)</f>
        <v>0</v>
      </c>
      <c r="BD34" s="57"/>
      <c r="BE34" s="57">
        <f t="shared" ref="BE34" si="390">SUM(BE12:BE33)</f>
        <v>0</v>
      </c>
      <c r="BF34" s="57"/>
      <c r="BG34" s="57">
        <f t="shared" ref="BG34" si="391">SUM(BG12:BG33)</f>
        <v>0</v>
      </c>
      <c r="BH34" s="57"/>
      <c r="BI34" s="57">
        <f t="shared" ref="BI34" si="392">SUM(BI12:BI33)</f>
        <v>0</v>
      </c>
      <c r="BJ34" s="57"/>
      <c r="BK34" s="57">
        <f t="shared" ref="BK34" si="393">SUM(BK12:BK33)</f>
        <v>0</v>
      </c>
      <c r="BL34" s="57"/>
      <c r="BM34" s="57">
        <f t="shared" ref="BM34" si="394">SUM(BM12:BM33)</f>
        <v>0</v>
      </c>
      <c r="BN34" s="57"/>
      <c r="BO34" s="57">
        <f t="shared" ref="BO34" si="395">SUM(BO12:BO33)</f>
        <v>0</v>
      </c>
      <c r="BP34" s="57"/>
      <c r="BQ34" s="57">
        <f t="shared" ref="BQ34" si="396">SUM(BQ12:BQ33)</f>
        <v>0</v>
      </c>
      <c r="BR34" s="57"/>
      <c r="BS34" s="57">
        <f t="shared" ref="BS34" si="397">SUM(BS12:BS33)</f>
        <v>0</v>
      </c>
      <c r="BT34" s="57"/>
      <c r="BU34" s="57">
        <f t="shared" ref="BU34" si="398">SUM(BU12:BU33)</f>
        <v>0</v>
      </c>
      <c r="BV34" s="57"/>
      <c r="BW34" s="57">
        <f t="shared" ref="BW34" si="399">SUM(BW12:BW33)</f>
        <v>0</v>
      </c>
      <c r="BX34" s="57"/>
      <c r="BY34" s="57">
        <f t="shared" ref="BY34" si="400">SUM(BY12:BY33)</f>
        <v>0</v>
      </c>
      <c r="BZ34" s="57"/>
      <c r="CA34" s="57">
        <f t="shared" ref="CA34" si="401">SUM(CA12:CA33)</f>
        <v>0</v>
      </c>
      <c r="CB34" s="57"/>
      <c r="CC34" s="57">
        <f t="shared" ref="CC34" si="402">SUM(CC12:CC33)</f>
        <v>0</v>
      </c>
      <c r="CD34" s="57"/>
      <c r="CE34" s="57">
        <f t="shared" ref="CE34" si="403">SUM(CE12:CE33)</f>
        <v>0</v>
      </c>
      <c r="CF34" s="57"/>
      <c r="CG34" s="57">
        <f t="shared" ref="CG34" si="404">SUM(CG12:CG33)</f>
        <v>0</v>
      </c>
      <c r="CH34" s="57"/>
      <c r="CI34" s="58">
        <f t="shared" ref="CI34" si="405">SUM(CI12:CI33)</f>
        <v>0</v>
      </c>
      <c r="CK34" s="48">
        <f>SUM(P34:CI34)</f>
        <v>0</v>
      </c>
      <c r="CL34" s="55" t="str">
        <f>IF(CK34=E34,"OK","ERROR")</f>
        <v>ERROR</v>
      </c>
    </row>
    <row r="35" spans="2:90" ht="13.8">
      <c r="B35" s="2" t="s">
        <v>43</v>
      </c>
      <c r="E35" s="8"/>
      <c r="F35" s="8"/>
      <c r="G35" s="9"/>
      <c r="CK35" s="50"/>
    </row>
    <row r="36" spans="2:90" ht="13.8">
      <c r="B36" s="2" t="s">
        <v>42</v>
      </c>
      <c r="E36" s="8"/>
      <c r="F36" s="8"/>
      <c r="G36" s="9"/>
      <c r="CK36" s="50"/>
    </row>
    <row r="37" spans="2:90" ht="13.8">
      <c r="E37" s="8"/>
      <c r="F37" s="8"/>
      <c r="G37" s="9"/>
      <c r="CK37" s="50"/>
    </row>
    <row r="38" spans="2:90" ht="13.8">
      <c r="B38" s="10"/>
      <c r="C38" s="11"/>
      <c r="D38" s="11"/>
      <c r="E38" s="12"/>
      <c r="F38" s="12"/>
      <c r="G38" s="13"/>
      <c r="CK38" s="50"/>
    </row>
    <row r="39" spans="2:90" ht="14.4">
      <c r="B39" s="61" t="s">
        <v>23</v>
      </c>
      <c r="C39" s="61"/>
      <c r="D39" s="25"/>
      <c r="E39"/>
      <c r="F39"/>
      <c r="CK39" s="50"/>
    </row>
    <row r="40" spans="2:90" ht="14.4">
      <c r="B40" s="17"/>
      <c r="C40"/>
      <c r="D40"/>
      <c r="E40"/>
      <c r="F40"/>
      <c r="CK40" s="50"/>
    </row>
    <row r="41" spans="2:90" ht="14.4">
      <c r="B41" s="62" t="s">
        <v>24</v>
      </c>
      <c r="C41" s="62"/>
      <c r="D41" s="26"/>
      <c r="E41"/>
      <c r="F41"/>
      <c r="CK41" s="50"/>
    </row>
    <row r="42" spans="2:90" ht="14.4">
      <c r="B42" s="17" t="s">
        <v>25</v>
      </c>
      <c r="C42"/>
      <c r="D42"/>
      <c r="E42"/>
      <c r="F42"/>
      <c r="CK42" s="50"/>
    </row>
    <row r="43" spans="2:90" ht="14.4">
      <c r="B43" s="17" t="s">
        <v>26</v>
      </c>
      <c r="C43"/>
      <c r="D43"/>
      <c r="E43"/>
      <c r="F43"/>
    </row>
    <row r="44" spans="2:90" ht="14.4">
      <c r="B44"/>
      <c r="C44"/>
      <c r="D44"/>
      <c r="E44" s="18" t="s">
        <v>27</v>
      </c>
      <c r="F44" s="18"/>
    </row>
    <row r="48" spans="2:90" hidden="1"/>
    <row r="49" spans="5:7" hidden="1"/>
    <row r="50" spans="5:7" hidden="1"/>
    <row r="51" spans="5:7" hidden="1"/>
    <row r="52" spans="5:7" hidden="1">
      <c r="E52" s="14"/>
      <c r="F52" s="14"/>
      <c r="G52" s="7"/>
    </row>
    <row r="53" spans="5:7" hidden="1">
      <c r="E53" s="14"/>
      <c r="F53" s="14"/>
      <c r="G53" s="7"/>
    </row>
    <row r="54" spans="5:7" hidden="1">
      <c r="E54" s="14"/>
      <c r="F54" s="14"/>
      <c r="G54" s="7"/>
    </row>
    <row r="55" spans="5:7" hidden="1">
      <c r="E55" s="14"/>
      <c r="F55" s="14"/>
      <c r="G55" s="7"/>
    </row>
    <row r="56" spans="5:7" hidden="1">
      <c r="E56" s="14"/>
      <c r="F56" s="14"/>
      <c r="G56" s="7"/>
    </row>
    <row r="57" spans="5:7" hidden="1">
      <c r="E57" s="14"/>
      <c r="F57" s="14"/>
      <c r="G57" s="7"/>
    </row>
    <row r="58" spans="5:7" hidden="1">
      <c r="E58" s="14"/>
      <c r="F58" s="14"/>
      <c r="G58" s="7"/>
    </row>
    <row r="59" spans="5:7" hidden="1">
      <c r="E59" s="14"/>
      <c r="F59" s="14"/>
      <c r="G59" s="7"/>
    </row>
    <row r="60" spans="5:7" hidden="1">
      <c r="E60" s="14"/>
      <c r="F60" s="14"/>
      <c r="G60" s="7"/>
    </row>
    <row r="61" spans="5:7" hidden="1">
      <c r="E61" s="14"/>
      <c r="F61" s="14"/>
      <c r="G61" s="7"/>
    </row>
    <row r="62" spans="5:7" hidden="1">
      <c r="E62" s="14"/>
      <c r="F62" s="14"/>
      <c r="G62" s="7"/>
    </row>
    <row r="63" spans="5:7" hidden="1">
      <c r="E63" s="14"/>
      <c r="F63" s="14"/>
      <c r="G63" s="7"/>
    </row>
    <row r="64" spans="5:7" hidden="1">
      <c r="E64" s="14"/>
      <c r="F64" s="14"/>
      <c r="G64" s="7"/>
    </row>
    <row r="65" spans="5:7" hidden="1">
      <c r="E65" s="14"/>
      <c r="F65" s="14"/>
      <c r="G65" s="7"/>
    </row>
    <row r="66" spans="5:7" hidden="1">
      <c r="E66" s="14"/>
      <c r="F66" s="14"/>
      <c r="G66" s="7"/>
    </row>
    <row r="67" spans="5:7" hidden="1">
      <c r="E67" s="14"/>
      <c r="F67" s="14"/>
      <c r="G67" s="7"/>
    </row>
    <row r="68" spans="5:7" hidden="1">
      <c r="E68" s="14"/>
      <c r="F68" s="14"/>
      <c r="G68" s="7"/>
    </row>
    <row r="69" spans="5:7" hidden="1">
      <c r="E69" s="14"/>
      <c r="F69" s="14"/>
      <c r="G69" s="7"/>
    </row>
    <row r="70" spans="5:7" hidden="1">
      <c r="E70" s="14"/>
      <c r="F70" s="14"/>
      <c r="G70" s="7"/>
    </row>
    <row r="71" spans="5:7" hidden="1">
      <c r="E71" s="14"/>
      <c r="F71" s="14"/>
      <c r="G71" s="7"/>
    </row>
    <row r="72" spans="5:7" hidden="1">
      <c r="E72" s="14"/>
      <c r="F72" s="14"/>
      <c r="G72" s="7"/>
    </row>
    <row r="73" spans="5:7" hidden="1">
      <c r="E73" s="14"/>
      <c r="F73" s="14"/>
      <c r="G73" s="7"/>
    </row>
    <row r="74" spans="5:7" hidden="1">
      <c r="E74" s="14"/>
      <c r="F74" s="14"/>
      <c r="G74" s="7"/>
    </row>
    <row r="75" spans="5:7" hidden="1"/>
    <row r="76" spans="5:7" hidden="1"/>
    <row r="77" spans="5:7" hidden="1"/>
    <row r="78" spans="5:7" hidden="1">
      <c r="E78" s="14"/>
      <c r="F78" s="14"/>
    </row>
    <row r="79" spans="5:7" hidden="1">
      <c r="E79" s="14"/>
      <c r="F79" s="14"/>
    </row>
    <row r="80" spans="5:7" hidden="1">
      <c r="E80" s="14"/>
      <c r="F80" s="14"/>
    </row>
    <row r="81" spans="5:6" hidden="1">
      <c r="E81" s="14"/>
      <c r="F81" s="14"/>
    </row>
    <row r="82" spans="5:6" hidden="1">
      <c r="E82" s="14"/>
      <c r="F82" s="14"/>
    </row>
    <row r="83" spans="5:6" hidden="1">
      <c r="E83" s="14"/>
      <c r="F83" s="14"/>
    </row>
    <row r="84" spans="5:6" hidden="1">
      <c r="E84" s="14"/>
      <c r="F84" s="14"/>
    </row>
    <row r="85" spans="5:6" hidden="1">
      <c r="E85" s="14"/>
      <c r="F85" s="14"/>
    </row>
    <row r="86" spans="5:6" hidden="1">
      <c r="E86" s="14"/>
      <c r="F86" s="14"/>
    </row>
    <row r="87" spans="5:6" hidden="1">
      <c r="E87" s="14"/>
      <c r="F87" s="14"/>
    </row>
    <row r="88" spans="5:6" hidden="1">
      <c r="E88" s="14"/>
      <c r="F88" s="14"/>
    </row>
    <row r="89" spans="5:6" hidden="1">
      <c r="E89" s="14"/>
      <c r="F89" s="14"/>
    </row>
    <row r="90" spans="5:6" hidden="1">
      <c r="E90" s="14"/>
      <c r="F90" s="14"/>
    </row>
    <row r="91" spans="5:6" hidden="1">
      <c r="E91" s="14"/>
      <c r="F91" s="14"/>
    </row>
    <row r="92" spans="5:6" hidden="1">
      <c r="E92" s="14"/>
      <c r="F92" s="14"/>
    </row>
    <row r="93" spans="5:6" hidden="1">
      <c r="E93" s="14"/>
      <c r="F93" s="14"/>
    </row>
    <row r="94" spans="5:6" hidden="1">
      <c r="E94" s="14"/>
      <c r="F94" s="14"/>
    </row>
    <row r="95" spans="5:6" hidden="1">
      <c r="E95" s="14"/>
      <c r="F95" s="14"/>
    </row>
    <row r="96" spans="5:6" hidden="1">
      <c r="E96" s="14"/>
      <c r="F96" s="14"/>
    </row>
    <row r="97" spans="5:6" hidden="1">
      <c r="E97" s="14"/>
      <c r="F97" s="14"/>
    </row>
    <row r="98" spans="5:6" hidden="1">
      <c r="E98" s="14"/>
      <c r="F98" s="14"/>
    </row>
    <row r="99" spans="5:6" hidden="1">
      <c r="E99" s="14"/>
      <c r="F99" s="14"/>
    </row>
    <row r="100" spans="5:6" hidden="1">
      <c r="E100" s="14"/>
      <c r="F100" s="14"/>
    </row>
    <row r="132" spans="2:2">
      <c r="B132" s="15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2" spans="2:2">
      <c r="B142" s="15"/>
    </row>
  </sheetData>
  <sheetProtection algorithmName="SHA-512" hashValue="C+W+u4R+MNEAJ4zev1Gh+wND9jlHVysJcNTiEPJJ+xKPQ3BGvSB1wJ0gt4bFBCCBEATn+c+E5hZ9oNcbusvK1Q==" saltValue="tEMek7WIEx/4Rl0pPtBLSw==" spinCount="100000" sheet="1" objects="1" scenarios="1"/>
  <mergeCells count="42">
    <mergeCell ref="B39:C39"/>
    <mergeCell ref="B41:C41"/>
    <mergeCell ref="CK9:CL9"/>
    <mergeCell ref="P8:AL8"/>
    <mergeCell ref="AN8:BJ8"/>
    <mergeCell ref="BL8:CH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CH9:CI9"/>
    <mergeCell ref="BX9:BY9"/>
    <mergeCell ref="BZ9:CA9"/>
    <mergeCell ref="CB9:CC9"/>
    <mergeCell ref="CD9:CE9"/>
    <mergeCell ref="CF9:CG9"/>
  </mergeCells>
  <pageMargins left="0.7" right="0.7" top="0.75" bottom="0.75" header="0.3" footer="0.3"/>
  <pageSetup paperSize="173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IANCOL</cp:lastModifiedBy>
  <cp:lastPrinted>2019-01-08T13:02:10Z</cp:lastPrinted>
  <dcterms:created xsi:type="dcterms:W3CDTF">2018-08-01T15:25:27Z</dcterms:created>
  <dcterms:modified xsi:type="dcterms:W3CDTF">2019-03-08T19:33:21Z</dcterms:modified>
</cp:coreProperties>
</file>