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bi\Downloads\"/>
    </mc:Choice>
  </mc:AlternateContent>
  <bookViews>
    <workbookView xWindow="0" yWindow="0" windowWidth="20490" windowHeight="7500" tabRatio="999"/>
  </bookViews>
  <sheets>
    <sheet name="CRITERIOS" sheetId="16" r:id="rId1"/>
    <sheet name="PRESUPUESTO DE GASTOS ESTIMADOS" sheetId="1" r:id="rId2"/>
    <sheet name="2.1" sheetId="2" r:id="rId3"/>
    <sheet name="2.2" sheetId="3" r:id="rId4"/>
    <sheet name="2.3" sheetId="4" r:id="rId5"/>
    <sheet name="2.4" sheetId="5" r:id="rId6"/>
    <sheet name="2.5" sheetId="6" r:id="rId7"/>
    <sheet name="2.6" sheetId="7" r:id="rId8"/>
    <sheet name="2.7" sheetId="8" r:id="rId9"/>
    <sheet name="2.8" sheetId="9" r:id="rId10"/>
    <sheet name="2.9" sheetId="10" r:id="rId11"/>
    <sheet name="2.10" sheetId="11" r:id="rId12"/>
    <sheet name="2.11" sheetId="12" r:id="rId13"/>
    <sheet name="2.12" sheetId="13" r:id="rId14"/>
    <sheet name="2.13" sheetId="14" r:id="rId15"/>
    <sheet name="2.14" sheetId="15" r:id="rId16"/>
  </sheets>
  <calcPr calcId="162913"/>
  <extLst>
    <ext uri="GoogleSheetsCustomDataVersion1">
      <go:sheetsCustomData xmlns:go="http://customooxmlschemas.google.com/" r:id="rId22" roundtripDataSignature="AMtx7miv1f65lgLZpYxQKtHeyBD2fgTFeA=="/>
    </ext>
  </extLst>
</workbook>
</file>

<file path=xl/calcChain.xml><?xml version="1.0" encoding="utf-8"?>
<calcChain xmlns="http://schemas.openxmlformats.org/spreadsheetml/2006/main">
  <c r="N34" i="1" l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I36" i="1"/>
  <c r="I38" i="1" s="1"/>
  <c r="E36" i="1"/>
  <c r="I18" i="1"/>
  <c r="N16" i="1"/>
  <c r="O16" i="1" s="1"/>
  <c r="E18" i="1"/>
  <c r="R13" i="1"/>
  <c r="R27" i="1" l="1"/>
  <c r="S27" i="1" s="1"/>
  <c r="E38" i="1"/>
  <c r="G36" i="1" s="1"/>
  <c r="R25" i="1"/>
  <c r="R22" i="1"/>
  <c r="R33" i="1"/>
  <c r="R26" i="1"/>
  <c r="R30" i="1"/>
  <c r="R28" i="1"/>
  <c r="R32" i="1"/>
  <c r="R34" i="1"/>
  <c r="R31" i="1"/>
  <c r="R29" i="1"/>
  <c r="R16" i="1"/>
  <c r="R24" i="1"/>
  <c r="T13" i="1"/>
  <c r="R21" i="1"/>
  <c r="R23" i="1"/>
  <c r="G21" i="1" l="1"/>
  <c r="S32" i="1"/>
  <c r="S23" i="1"/>
  <c r="S28" i="1"/>
  <c r="G38" i="1"/>
  <c r="G34" i="1"/>
  <c r="G31" i="1"/>
  <c r="G28" i="1"/>
  <c r="G29" i="1"/>
  <c r="G32" i="1"/>
  <c r="G26" i="1"/>
  <c r="G24" i="1"/>
  <c r="G30" i="1"/>
  <c r="G27" i="1"/>
  <c r="G22" i="1"/>
  <c r="G23" i="1"/>
  <c r="S34" i="1"/>
  <c r="G16" i="1"/>
  <c r="S26" i="1"/>
  <c r="G33" i="1"/>
  <c r="S21" i="1"/>
  <c r="S30" i="1"/>
  <c r="T33" i="1"/>
  <c r="U33" i="1" s="1"/>
  <c r="T28" i="1"/>
  <c r="U28" i="1" s="1"/>
  <c r="T30" i="1"/>
  <c r="U30" i="1" s="1"/>
  <c r="T32" i="1"/>
  <c r="U32" i="1" s="1"/>
  <c r="T25" i="1"/>
  <c r="U25" i="1" s="1"/>
  <c r="T34" i="1"/>
  <c r="U34" i="1" s="1"/>
  <c r="T31" i="1"/>
  <c r="U31" i="1" s="1"/>
  <c r="T29" i="1"/>
  <c r="U29" i="1" s="1"/>
  <c r="T21" i="1"/>
  <c r="U21" i="1" s="1"/>
  <c r="T24" i="1"/>
  <c r="U24" i="1" s="1"/>
  <c r="T16" i="1"/>
  <c r="U16" i="1" s="1"/>
  <c r="V13" i="1"/>
  <c r="T26" i="1"/>
  <c r="U26" i="1" s="1"/>
  <c r="T22" i="1"/>
  <c r="U22" i="1" s="1"/>
  <c r="T27" i="1"/>
  <c r="T23" i="1"/>
  <c r="U23" i="1" s="1"/>
  <c r="S24" i="1"/>
  <c r="S22" i="1"/>
  <c r="G18" i="1"/>
  <c r="S16" i="1"/>
  <c r="S33" i="1"/>
  <c r="S29" i="1"/>
  <c r="S31" i="1"/>
  <c r="S25" i="1"/>
  <c r="G25" i="1"/>
  <c r="S38" i="1" l="1"/>
  <c r="U38" i="1"/>
  <c r="U27" i="1"/>
  <c r="V34" i="1"/>
  <c r="W34" i="1" s="1"/>
  <c r="V31" i="1"/>
  <c r="V28" i="1"/>
  <c r="W28" i="1" s="1"/>
  <c r="V32" i="1"/>
  <c r="W32" i="1" s="1"/>
  <c r="V27" i="1"/>
  <c r="W27" i="1" s="1"/>
  <c r="V29" i="1"/>
  <c r="V30" i="1"/>
  <c r="W30" i="1" s="1"/>
  <c r="V24" i="1"/>
  <c r="V26" i="1"/>
  <c r="W26" i="1" s="1"/>
  <c r="X13" i="1"/>
  <c r="V22" i="1"/>
  <c r="V25" i="1"/>
  <c r="V23" i="1"/>
  <c r="W23" i="1" s="1"/>
  <c r="V16" i="1"/>
  <c r="W16" i="1" s="1"/>
  <c r="V33" i="1"/>
  <c r="V21" i="1"/>
  <c r="W21" i="1" s="1"/>
  <c r="W22" i="1" l="1"/>
  <c r="X32" i="1"/>
  <c r="Y32" i="1" s="1"/>
  <c r="X27" i="1"/>
  <c r="Y27" i="1" s="1"/>
  <c r="X29" i="1"/>
  <c r="Y29" i="1" s="1"/>
  <c r="X31" i="1"/>
  <c r="Y31" i="1" s="1"/>
  <c r="X34" i="1"/>
  <c r="X33" i="1"/>
  <c r="Y33" i="1" s="1"/>
  <c r="X30" i="1"/>
  <c r="X28" i="1"/>
  <c r="Y28" i="1" s="1"/>
  <c r="X26" i="1"/>
  <c r="Y26" i="1" s="1"/>
  <c r="X22" i="1"/>
  <c r="Y22" i="1" s="1"/>
  <c r="X25" i="1"/>
  <c r="Y25" i="1" s="1"/>
  <c r="X23" i="1"/>
  <c r="Y23" i="1" s="1"/>
  <c r="X21" i="1"/>
  <c r="Y21" i="1" s="1"/>
  <c r="X16" i="1"/>
  <c r="Y16" i="1" s="1"/>
  <c r="Z13" i="1"/>
  <c r="X24" i="1"/>
  <c r="Y24" i="1" s="1"/>
  <c r="W31" i="1"/>
  <c r="W29" i="1"/>
  <c r="W25" i="1"/>
  <c r="W24" i="1"/>
  <c r="W33" i="1"/>
  <c r="W38" i="1" l="1"/>
  <c r="Y38" i="1"/>
  <c r="Y34" i="1"/>
  <c r="Z33" i="1"/>
  <c r="Z31" i="1"/>
  <c r="AA31" i="1" s="1"/>
  <c r="Z29" i="1"/>
  <c r="Z26" i="1"/>
  <c r="Z34" i="1"/>
  <c r="AA34" i="1" s="1"/>
  <c r="Z30" i="1"/>
  <c r="AA30" i="1" s="1"/>
  <c r="Z28" i="1"/>
  <c r="Z25" i="1"/>
  <c r="AA25" i="1" s="1"/>
  <c r="Z23" i="1"/>
  <c r="AA23" i="1" s="1"/>
  <c r="Z32" i="1"/>
  <c r="Z27" i="1"/>
  <c r="Z21" i="1"/>
  <c r="AA21" i="1" s="1"/>
  <c r="Z24" i="1"/>
  <c r="Z16" i="1"/>
  <c r="AA16" i="1" s="1"/>
  <c r="Z22" i="1"/>
  <c r="AA22" i="1" s="1"/>
  <c r="AB13" i="1"/>
  <c r="Y30" i="1"/>
  <c r="AB34" i="1" l="1"/>
  <c r="AC34" i="1" s="1"/>
  <c r="AB28" i="1"/>
  <c r="AC28" i="1" s="1"/>
  <c r="AB33" i="1"/>
  <c r="AC33" i="1" s="1"/>
  <c r="AB30" i="1"/>
  <c r="AB25" i="1"/>
  <c r="AC25" i="1" s="1"/>
  <c r="AB32" i="1"/>
  <c r="AC32" i="1" s="1"/>
  <c r="AB29" i="1"/>
  <c r="AC29" i="1" s="1"/>
  <c r="AB21" i="1"/>
  <c r="AB27" i="1"/>
  <c r="AC27" i="1" s="1"/>
  <c r="AB24" i="1"/>
  <c r="AC24" i="1" s="1"/>
  <c r="AB16" i="1"/>
  <c r="AB31" i="1"/>
  <c r="AC31" i="1" s="1"/>
  <c r="AD13" i="1"/>
  <c r="AB22" i="1"/>
  <c r="AB26" i="1"/>
  <c r="AC26" i="1" s="1"/>
  <c r="AB23" i="1"/>
  <c r="AC23" i="1" s="1"/>
  <c r="AA29" i="1"/>
  <c r="AA32" i="1"/>
  <c r="AA28" i="1"/>
  <c r="AA24" i="1"/>
  <c r="AA27" i="1"/>
  <c r="AA33" i="1"/>
  <c r="AA26" i="1"/>
  <c r="AA38" i="1" l="1"/>
  <c r="AC30" i="1"/>
  <c r="AC22" i="1"/>
  <c r="AC21" i="1"/>
  <c r="AC16" i="1"/>
  <c r="AC38" i="1" s="1"/>
  <c r="AD34" i="1"/>
  <c r="AD31" i="1"/>
  <c r="AE31" i="1" s="1"/>
  <c r="AD28" i="1"/>
  <c r="AD33" i="1"/>
  <c r="AD30" i="1"/>
  <c r="AE30" i="1" s="1"/>
  <c r="AD32" i="1"/>
  <c r="AE32" i="1" s="1"/>
  <c r="AD27" i="1"/>
  <c r="AD29" i="1"/>
  <c r="AE29" i="1" s="1"/>
  <c r="AD24" i="1"/>
  <c r="AD22" i="1"/>
  <c r="AE22" i="1" s="1"/>
  <c r="AD26" i="1"/>
  <c r="AE26" i="1" s="1"/>
  <c r="AF13" i="1"/>
  <c r="AD23" i="1"/>
  <c r="AE23" i="1" s="1"/>
  <c r="AD25" i="1"/>
  <c r="AE25" i="1" s="1"/>
  <c r="AD16" i="1"/>
  <c r="AE16" i="1" s="1"/>
  <c r="AD21" i="1"/>
  <c r="AE21" i="1" s="1"/>
  <c r="AF32" i="1" l="1"/>
  <c r="AF29" i="1"/>
  <c r="AG29" i="1" s="1"/>
  <c r="AF31" i="1"/>
  <c r="AG31" i="1" s="1"/>
  <c r="AF34" i="1"/>
  <c r="AG34" i="1" s="1"/>
  <c r="AF27" i="1"/>
  <c r="AG27" i="1" s="1"/>
  <c r="AF26" i="1"/>
  <c r="AG26" i="1" s="1"/>
  <c r="AF23" i="1"/>
  <c r="AG23" i="1" s="1"/>
  <c r="AF16" i="1"/>
  <c r="AG16" i="1" s="1"/>
  <c r="AH13" i="1"/>
  <c r="AF30" i="1"/>
  <c r="AG30" i="1" s="1"/>
  <c r="AF28" i="1"/>
  <c r="AG28" i="1" s="1"/>
  <c r="AF25" i="1"/>
  <c r="AF21" i="1"/>
  <c r="AF33" i="1"/>
  <c r="AG33" i="1" s="1"/>
  <c r="AF24" i="1"/>
  <c r="AG24" i="1" s="1"/>
  <c r="AF22" i="1"/>
  <c r="AG22" i="1" s="1"/>
  <c r="AE33" i="1"/>
  <c r="AE24" i="1"/>
  <c r="AE38" i="1" s="1"/>
  <c r="AE34" i="1"/>
  <c r="AE27" i="1"/>
  <c r="AE28" i="1"/>
  <c r="AG21" i="1" l="1"/>
  <c r="AG25" i="1"/>
  <c r="AH33" i="1"/>
  <c r="AI33" i="1" s="1"/>
  <c r="AH32" i="1"/>
  <c r="AI32" i="1" s="1"/>
  <c r="AH26" i="1"/>
  <c r="AI26" i="1" s="1"/>
  <c r="AH31" i="1"/>
  <c r="AH29" i="1"/>
  <c r="AH30" i="1"/>
  <c r="AH34" i="1"/>
  <c r="AH27" i="1"/>
  <c r="AH23" i="1"/>
  <c r="AI23" i="1" s="1"/>
  <c r="AH25" i="1"/>
  <c r="AI25" i="1" s="1"/>
  <c r="AH21" i="1"/>
  <c r="AI21" i="1" s="1"/>
  <c r="AJ13" i="1"/>
  <c r="AH28" i="1"/>
  <c r="AH24" i="1"/>
  <c r="AH16" i="1"/>
  <c r="AI16" i="1" s="1"/>
  <c r="AH22" i="1"/>
  <c r="AI22" i="1" s="1"/>
  <c r="AG32" i="1"/>
  <c r="AG38" i="1" l="1"/>
  <c r="AI24" i="1"/>
  <c r="AJ28" i="1"/>
  <c r="AK28" i="1" s="1"/>
  <c r="AJ34" i="1"/>
  <c r="AK34" i="1" s="1"/>
  <c r="AJ30" i="1"/>
  <c r="AK30" i="1" s="1"/>
  <c r="AJ25" i="1"/>
  <c r="AJ33" i="1"/>
  <c r="AJ31" i="1"/>
  <c r="AK31" i="1" s="1"/>
  <c r="AJ29" i="1"/>
  <c r="AK29" i="1" s="1"/>
  <c r="AJ32" i="1"/>
  <c r="AJ21" i="1"/>
  <c r="AK21" i="1" s="1"/>
  <c r="AJ24" i="1"/>
  <c r="AK24" i="1" s="1"/>
  <c r="AJ16" i="1"/>
  <c r="AK16" i="1" s="1"/>
  <c r="AL13" i="1"/>
  <c r="AJ22" i="1"/>
  <c r="AJ27" i="1"/>
  <c r="AK27" i="1" s="1"/>
  <c r="AJ26" i="1"/>
  <c r="AJ23" i="1"/>
  <c r="AK23" i="1" s="1"/>
  <c r="AI30" i="1"/>
  <c r="AI29" i="1"/>
  <c r="AI38" i="1" s="1"/>
  <c r="AI34" i="1"/>
  <c r="AI28" i="1"/>
  <c r="AI31" i="1"/>
  <c r="AI27" i="1"/>
  <c r="AK25" i="1" l="1"/>
  <c r="AL34" i="1"/>
  <c r="AM34" i="1" s="1"/>
  <c r="AL31" i="1"/>
  <c r="AM31" i="1" s="1"/>
  <c r="AL28" i="1"/>
  <c r="AL30" i="1"/>
  <c r="AL33" i="1"/>
  <c r="AM33" i="1" s="1"/>
  <c r="AL32" i="1"/>
  <c r="AM32" i="1" s="1"/>
  <c r="AL29" i="1"/>
  <c r="AL25" i="1"/>
  <c r="AM25" i="1" s="1"/>
  <c r="AL24" i="1"/>
  <c r="AM24" i="1" s="1"/>
  <c r="AN13" i="1"/>
  <c r="AL22" i="1"/>
  <c r="AM22" i="1" s="1"/>
  <c r="AL16" i="1"/>
  <c r="AM16" i="1" s="1"/>
  <c r="AL27" i="1"/>
  <c r="AL26" i="1"/>
  <c r="AM26" i="1" s="1"/>
  <c r="AL23" i="1"/>
  <c r="AL21" i="1"/>
  <c r="AK22" i="1"/>
  <c r="AK38" i="1" s="1"/>
  <c r="AK32" i="1"/>
  <c r="AK33" i="1"/>
  <c r="AK26" i="1"/>
  <c r="AM28" i="1" l="1"/>
  <c r="AN32" i="1"/>
  <c r="AO32" i="1" s="1"/>
  <c r="AN33" i="1"/>
  <c r="AO33" i="1" s="1"/>
  <c r="AN34" i="1"/>
  <c r="AN27" i="1"/>
  <c r="AO27" i="1" s="1"/>
  <c r="AN29" i="1"/>
  <c r="AO29" i="1" s="1"/>
  <c r="AN31" i="1"/>
  <c r="AO31" i="1" s="1"/>
  <c r="AN30" i="1"/>
  <c r="AO30" i="1" s="1"/>
  <c r="AN28" i="1"/>
  <c r="AO28" i="1" s="1"/>
  <c r="AN22" i="1"/>
  <c r="AO22" i="1" s="1"/>
  <c r="AN23" i="1"/>
  <c r="AO23" i="1" s="1"/>
  <c r="AN16" i="1"/>
  <c r="AO16" i="1" s="1"/>
  <c r="AN26" i="1"/>
  <c r="AO26" i="1" s="1"/>
  <c r="AN21" i="1"/>
  <c r="AO21" i="1" s="1"/>
  <c r="AN24" i="1"/>
  <c r="AP13" i="1"/>
  <c r="AN25" i="1"/>
  <c r="AO25" i="1" s="1"/>
  <c r="AM27" i="1"/>
  <c r="AM30" i="1"/>
  <c r="AM21" i="1"/>
  <c r="AM23" i="1"/>
  <c r="AM29" i="1"/>
  <c r="AM38" i="1" l="1"/>
  <c r="AO34" i="1"/>
  <c r="AP33" i="1"/>
  <c r="AP34" i="1"/>
  <c r="AQ34" i="1" s="1"/>
  <c r="AP27" i="1"/>
  <c r="AQ27" i="1" s="1"/>
  <c r="AP26" i="1"/>
  <c r="AQ26" i="1" s="1"/>
  <c r="AP32" i="1"/>
  <c r="AP31" i="1"/>
  <c r="AP29" i="1"/>
  <c r="AQ29" i="1" s="1"/>
  <c r="AP30" i="1"/>
  <c r="AP28" i="1"/>
  <c r="AQ28" i="1" s="1"/>
  <c r="AP23" i="1"/>
  <c r="AQ23" i="1" s="1"/>
  <c r="AP21" i="1"/>
  <c r="AQ21" i="1" s="1"/>
  <c r="AP24" i="1"/>
  <c r="AQ24" i="1" s="1"/>
  <c r="AP16" i="1"/>
  <c r="AQ16" i="1" s="1"/>
  <c r="AP25" i="1"/>
  <c r="AQ25" i="1" s="1"/>
  <c r="AP22" i="1"/>
  <c r="AR13" i="1"/>
  <c r="AO24" i="1"/>
  <c r="AO38" i="1" s="1"/>
  <c r="AQ33" i="1" l="1"/>
  <c r="AQ30" i="1"/>
  <c r="AQ22" i="1"/>
  <c r="AQ38" i="1" s="1"/>
  <c r="AR32" i="1"/>
  <c r="AS32" i="1" s="1"/>
  <c r="AR31" i="1"/>
  <c r="AS31" i="1" s="1"/>
  <c r="AR29" i="1"/>
  <c r="AR28" i="1"/>
  <c r="AS28" i="1" s="1"/>
  <c r="AR25" i="1"/>
  <c r="AR30" i="1"/>
  <c r="AS30" i="1" s="1"/>
  <c r="AR27" i="1"/>
  <c r="AS27" i="1" s="1"/>
  <c r="AR26" i="1"/>
  <c r="AR21" i="1"/>
  <c r="AS21" i="1" s="1"/>
  <c r="AR24" i="1"/>
  <c r="AR16" i="1"/>
  <c r="AR34" i="1"/>
  <c r="AS34" i="1" s="1"/>
  <c r="AR22" i="1"/>
  <c r="AS22" i="1" s="1"/>
  <c r="AR33" i="1"/>
  <c r="AS33" i="1" s="1"/>
  <c r="AT13" i="1"/>
  <c r="AR23" i="1"/>
  <c r="AS23" i="1" s="1"/>
  <c r="AQ32" i="1"/>
  <c r="AQ31" i="1"/>
  <c r="AT34" i="1" l="1"/>
  <c r="AU34" i="1" s="1"/>
  <c r="AT31" i="1"/>
  <c r="AT28" i="1"/>
  <c r="AU28" i="1" s="1"/>
  <c r="AT30" i="1"/>
  <c r="AU30" i="1" s="1"/>
  <c r="AT33" i="1"/>
  <c r="AU33" i="1" s="1"/>
  <c r="AT32" i="1"/>
  <c r="AT24" i="1"/>
  <c r="AU24" i="1" s="1"/>
  <c r="AT16" i="1"/>
  <c r="AU16" i="1" s="1"/>
  <c r="AT27" i="1"/>
  <c r="AU27" i="1" s="1"/>
  <c r="AT25" i="1"/>
  <c r="AU25" i="1" s="1"/>
  <c r="AT22" i="1"/>
  <c r="AV13" i="1"/>
  <c r="AT23" i="1"/>
  <c r="AU23" i="1" s="1"/>
  <c r="AT29" i="1"/>
  <c r="AU29" i="1" s="1"/>
  <c r="AT26" i="1"/>
  <c r="AU26" i="1" s="1"/>
  <c r="AT21" i="1"/>
  <c r="AS25" i="1"/>
  <c r="AS26" i="1"/>
  <c r="AS16" i="1"/>
  <c r="AS24" i="1"/>
  <c r="AS29" i="1"/>
  <c r="AS38" i="1" l="1"/>
  <c r="AU32" i="1"/>
  <c r="AU21" i="1"/>
  <c r="AU22" i="1"/>
  <c r="AU38" i="1" s="1"/>
  <c r="AU31" i="1"/>
  <c r="AV32" i="1"/>
  <c r="AW32" i="1" s="1"/>
  <c r="AV30" i="1"/>
  <c r="AV28" i="1"/>
  <c r="AV33" i="1"/>
  <c r="AV27" i="1"/>
  <c r="AV29" i="1"/>
  <c r="AV34" i="1"/>
  <c r="AV31" i="1"/>
  <c r="AW31" i="1" s="1"/>
  <c r="AV25" i="1"/>
  <c r="AV23" i="1"/>
  <c r="AW23" i="1" s="1"/>
  <c r="AX13" i="1"/>
  <c r="AV21" i="1"/>
  <c r="AW21" i="1" s="1"/>
  <c r="AV16" i="1"/>
  <c r="AW16" i="1" s="1"/>
  <c r="AV26" i="1"/>
  <c r="AV24" i="1"/>
  <c r="AW24" i="1" s="1"/>
  <c r="AV22" i="1"/>
  <c r="AW22" i="1" s="1"/>
  <c r="AW27" i="1" l="1"/>
  <c r="AW28" i="1"/>
  <c r="AW26" i="1"/>
  <c r="AW29" i="1"/>
  <c r="AW25" i="1"/>
  <c r="AX33" i="1"/>
  <c r="AY33" i="1" s="1"/>
  <c r="AX26" i="1"/>
  <c r="AY26" i="1" s="1"/>
  <c r="AX34" i="1"/>
  <c r="AY34" i="1" s="1"/>
  <c r="AX31" i="1"/>
  <c r="AY31" i="1" s="1"/>
  <c r="AX29" i="1"/>
  <c r="AY29" i="1" s="1"/>
  <c r="AX32" i="1"/>
  <c r="AY32" i="1" s="1"/>
  <c r="AX27" i="1"/>
  <c r="AY27" i="1" s="1"/>
  <c r="AX28" i="1"/>
  <c r="AY28" i="1" s="1"/>
  <c r="AX23" i="1"/>
  <c r="AY23" i="1" s="1"/>
  <c r="AX30" i="1"/>
  <c r="AY30" i="1" s="1"/>
  <c r="AX21" i="1"/>
  <c r="AY21" i="1" s="1"/>
  <c r="AZ13" i="1"/>
  <c r="AX24" i="1"/>
  <c r="AX16" i="1"/>
  <c r="AX22" i="1"/>
  <c r="AX25" i="1"/>
  <c r="AY25" i="1" s="1"/>
  <c r="AW30" i="1"/>
  <c r="AW33" i="1"/>
  <c r="AW34" i="1"/>
  <c r="AW38" i="1" l="1"/>
  <c r="AY24" i="1"/>
  <c r="AZ33" i="1"/>
  <c r="BA33" i="1" s="1"/>
  <c r="AZ27" i="1"/>
  <c r="BA27" i="1" s="1"/>
  <c r="AZ34" i="1"/>
  <c r="BA34" i="1" s="1"/>
  <c r="AZ31" i="1"/>
  <c r="BA31" i="1" s="1"/>
  <c r="AZ29" i="1"/>
  <c r="BA29" i="1" s="1"/>
  <c r="AZ32" i="1"/>
  <c r="AZ25" i="1"/>
  <c r="BA25" i="1" s="1"/>
  <c r="AZ28" i="1"/>
  <c r="BA28" i="1" s="1"/>
  <c r="AZ30" i="1"/>
  <c r="AZ21" i="1"/>
  <c r="AZ24" i="1"/>
  <c r="BA24" i="1" s="1"/>
  <c r="AZ16" i="1"/>
  <c r="BA16" i="1" s="1"/>
  <c r="BB13" i="1"/>
  <c r="AZ26" i="1"/>
  <c r="AZ22" i="1"/>
  <c r="BA22" i="1" s="1"/>
  <c r="AZ23" i="1"/>
  <c r="BA23" i="1" s="1"/>
  <c r="AY22" i="1"/>
  <c r="AY16" i="1"/>
  <c r="AY38" i="1" s="1"/>
  <c r="BA32" i="1" l="1"/>
  <c r="BB34" i="1"/>
  <c r="BC34" i="1" s="1"/>
  <c r="BB31" i="1"/>
  <c r="BC31" i="1" s="1"/>
  <c r="BB28" i="1"/>
  <c r="BB32" i="1"/>
  <c r="BC32" i="1" s="1"/>
  <c r="BB30" i="1"/>
  <c r="BC30" i="1" s="1"/>
  <c r="BB29" i="1"/>
  <c r="BC29" i="1" s="1"/>
  <c r="BB24" i="1"/>
  <c r="BC24" i="1" s="1"/>
  <c r="BB16" i="1"/>
  <c r="BC16" i="1" s="1"/>
  <c r="BB26" i="1"/>
  <c r="BC26" i="1" s="1"/>
  <c r="BD13" i="1"/>
  <c r="BB22" i="1"/>
  <c r="BB33" i="1"/>
  <c r="BB25" i="1"/>
  <c r="BB23" i="1"/>
  <c r="BB27" i="1"/>
  <c r="BB21" i="1"/>
  <c r="BC21" i="1" s="1"/>
  <c r="BA21" i="1"/>
  <c r="BA38" i="1" s="1"/>
  <c r="BA30" i="1"/>
  <c r="BA26" i="1"/>
  <c r="BC23" i="1" l="1"/>
  <c r="BC22" i="1"/>
  <c r="BC28" i="1"/>
  <c r="BD32" i="1"/>
  <c r="BE32" i="1" s="1"/>
  <c r="BD34" i="1"/>
  <c r="BD30" i="1"/>
  <c r="BD28" i="1"/>
  <c r="BE28" i="1" s="1"/>
  <c r="BD33" i="1"/>
  <c r="BE33" i="1" s="1"/>
  <c r="BD29" i="1"/>
  <c r="BE29" i="1" s="1"/>
  <c r="BD31" i="1"/>
  <c r="BD26" i="1"/>
  <c r="BF13" i="1"/>
  <c r="BD25" i="1"/>
  <c r="BE25" i="1" s="1"/>
  <c r="BD23" i="1"/>
  <c r="BE23" i="1" s="1"/>
  <c r="BD16" i="1"/>
  <c r="BD27" i="1"/>
  <c r="BE27" i="1" s="1"/>
  <c r="BD21" i="1"/>
  <c r="BD24" i="1"/>
  <c r="BD22" i="1"/>
  <c r="BE22" i="1" s="1"/>
  <c r="BC33" i="1"/>
  <c r="BC25" i="1"/>
  <c r="BC27" i="1"/>
  <c r="BC38" i="1" l="1"/>
  <c r="BE34" i="1"/>
  <c r="BE26" i="1"/>
  <c r="BE24" i="1"/>
  <c r="BE31" i="1"/>
  <c r="BF33" i="1"/>
  <c r="BF26" i="1"/>
  <c r="BG26" i="1" s="1"/>
  <c r="BF27" i="1"/>
  <c r="BF31" i="1"/>
  <c r="BG31" i="1" s="1"/>
  <c r="BF29" i="1"/>
  <c r="BG29" i="1" s="1"/>
  <c r="BF30" i="1"/>
  <c r="BG30" i="1" s="1"/>
  <c r="BF28" i="1"/>
  <c r="BF25" i="1"/>
  <c r="BG25" i="1" s="1"/>
  <c r="BF23" i="1"/>
  <c r="BG23" i="1" s="1"/>
  <c r="BF34" i="1"/>
  <c r="BG34" i="1" s="1"/>
  <c r="BF21" i="1"/>
  <c r="BG21" i="1" s="1"/>
  <c r="BF24" i="1"/>
  <c r="BG24" i="1" s="1"/>
  <c r="BF16" i="1"/>
  <c r="BG16" i="1" s="1"/>
  <c r="BF22" i="1"/>
  <c r="BG22" i="1" s="1"/>
  <c r="BF32" i="1"/>
  <c r="BG32" i="1" s="1"/>
  <c r="BH13" i="1"/>
  <c r="BE21" i="1"/>
  <c r="BE16" i="1"/>
  <c r="BE38" i="1" s="1"/>
  <c r="BE30" i="1"/>
  <c r="BG38" i="1" l="1"/>
  <c r="BH33" i="1"/>
  <c r="BI33" i="1" s="1"/>
  <c r="BH31" i="1"/>
  <c r="BH29" i="1"/>
  <c r="BI29" i="1" s="1"/>
  <c r="BH25" i="1"/>
  <c r="BI25" i="1" s="1"/>
  <c r="BH34" i="1"/>
  <c r="BI34" i="1" s="1"/>
  <c r="BH32" i="1"/>
  <c r="BH28" i="1"/>
  <c r="BI28" i="1" s="1"/>
  <c r="BH21" i="1"/>
  <c r="BH30" i="1"/>
  <c r="BI30" i="1" s="1"/>
  <c r="BH24" i="1"/>
  <c r="BH16" i="1"/>
  <c r="BH27" i="1"/>
  <c r="BI27" i="1" s="1"/>
  <c r="BH22" i="1"/>
  <c r="BI22" i="1" s="1"/>
  <c r="BH26" i="1"/>
  <c r="BJ13" i="1"/>
  <c r="BH23" i="1"/>
  <c r="BG28" i="1"/>
  <c r="BG27" i="1"/>
  <c r="BG33" i="1"/>
  <c r="BJ34" i="1" l="1"/>
  <c r="BJ31" i="1"/>
  <c r="BK31" i="1" s="1"/>
  <c r="BJ28" i="1"/>
  <c r="BK28" i="1" s="1"/>
  <c r="BJ33" i="1"/>
  <c r="BJ29" i="1"/>
  <c r="BJ32" i="1"/>
  <c r="BK32" i="1" s="1"/>
  <c r="BJ30" i="1"/>
  <c r="BJ27" i="1"/>
  <c r="BJ24" i="1"/>
  <c r="BK24" i="1" s="1"/>
  <c r="BJ22" i="1"/>
  <c r="BK22" i="1" s="1"/>
  <c r="BJ26" i="1"/>
  <c r="BK26" i="1" s="1"/>
  <c r="BJ23" i="1"/>
  <c r="BK23" i="1" s="1"/>
  <c r="BL13" i="1"/>
  <c r="BJ16" i="1"/>
  <c r="BK16" i="1" s="1"/>
  <c r="BJ25" i="1"/>
  <c r="BK25" i="1" s="1"/>
  <c r="BJ21" i="1"/>
  <c r="BK21" i="1" s="1"/>
  <c r="BI26" i="1"/>
  <c r="BI32" i="1"/>
  <c r="BI24" i="1"/>
  <c r="BI31" i="1"/>
  <c r="BI16" i="1"/>
  <c r="BI23" i="1"/>
  <c r="BI21" i="1"/>
  <c r="BI38" i="1" l="1"/>
  <c r="BK27" i="1"/>
  <c r="BL32" i="1"/>
  <c r="BM32" i="1" s="1"/>
  <c r="BL30" i="1"/>
  <c r="BM30" i="1" s="1"/>
  <c r="BL28" i="1"/>
  <c r="BL34" i="1"/>
  <c r="BM34" i="1" s="1"/>
  <c r="BL27" i="1"/>
  <c r="BM27" i="1" s="1"/>
  <c r="BL31" i="1"/>
  <c r="BL22" i="1"/>
  <c r="BL26" i="1"/>
  <c r="BM26" i="1" s="1"/>
  <c r="BL33" i="1"/>
  <c r="BM33" i="1" s="1"/>
  <c r="BL23" i="1"/>
  <c r="BL16" i="1"/>
  <c r="BM16" i="1" s="1"/>
  <c r="BN13" i="1"/>
  <c r="BL29" i="1"/>
  <c r="BM29" i="1" s="1"/>
  <c r="BL25" i="1"/>
  <c r="BM25" i="1" s="1"/>
  <c r="BL21" i="1"/>
  <c r="BL24" i="1"/>
  <c r="BK29" i="1"/>
  <c r="BK38" i="1" s="1"/>
  <c r="BK33" i="1"/>
  <c r="BK30" i="1"/>
  <c r="BK34" i="1"/>
  <c r="BM31" i="1" l="1"/>
  <c r="BM28" i="1"/>
  <c r="BN33" i="1"/>
  <c r="BN32" i="1"/>
  <c r="BN30" i="1"/>
  <c r="BN28" i="1"/>
  <c r="BO28" i="1" s="1"/>
  <c r="BN26" i="1"/>
  <c r="BN34" i="1"/>
  <c r="BN27" i="1"/>
  <c r="BO27" i="1" s="1"/>
  <c r="BN31" i="1"/>
  <c r="BO31" i="1" s="1"/>
  <c r="BN29" i="1"/>
  <c r="BO29" i="1" s="1"/>
  <c r="BN23" i="1"/>
  <c r="BO23" i="1" s="1"/>
  <c r="BN25" i="1"/>
  <c r="BO25" i="1" s="1"/>
  <c r="BN21" i="1"/>
  <c r="BO21" i="1" s="1"/>
  <c r="BP13" i="1"/>
  <c r="BN24" i="1"/>
  <c r="BO24" i="1" s="1"/>
  <c r="BN16" i="1"/>
  <c r="BO16" i="1" s="1"/>
  <c r="BN22" i="1"/>
  <c r="BO22" i="1" s="1"/>
  <c r="BM23" i="1"/>
  <c r="BM24" i="1"/>
  <c r="BM21" i="1"/>
  <c r="BM22" i="1"/>
  <c r="BM38" i="1" s="1"/>
  <c r="BO38" i="1" l="1"/>
  <c r="BO30" i="1"/>
  <c r="BO32" i="1"/>
  <c r="BO33" i="1"/>
  <c r="BO34" i="1"/>
  <c r="BP27" i="1"/>
  <c r="BP31" i="1"/>
  <c r="BQ31" i="1" s="1"/>
  <c r="BP29" i="1"/>
  <c r="BP25" i="1"/>
  <c r="BQ25" i="1" s="1"/>
  <c r="BP33" i="1"/>
  <c r="BQ33" i="1" s="1"/>
  <c r="BP34" i="1"/>
  <c r="BQ34" i="1" s="1"/>
  <c r="BP30" i="1"/>
  <c r="BQ30" i="1" s="1"/>
  <c r="BP21" i="1"/>
  <c r="BP24" i="1"/>
  <c r="BP16" i="1"/>
  <c r="BR13" i="1"/>
  <c r="BP22" i="1"/>
  <c r="BP32" i="1"/>
  <c r="BQ32" i="1" s="1"/>
  <c r="BP28" i="1"/>
  <c r="BQ28" i="1" s="1"/>
  <c r="BP26" i="1"/>
  <c r="BQ26" i="1" s="1"/>
  <c r="BP23" i="1"/>
  <c r="BQ23" i="1" s="1"/>
  <c r="BO26" i="1"/>
  <c r="BQ22" i="1" l="1"/>
  <c r="BQ29" i="1"/>
  <c r="BQ27" i="1"/>
  <c r="BQ16" i="1"/>
  <c r="BQ21" i="1"/>
  <c r="BQ24" i="1"/>
  <c r="BR34" i="1"/>
  <c r="BS34" i="1" s="1"/>
  <c r="BR31" i="1"/>
  <c r="BS31" i="1" s="1"/>
  <c r="BR28" i="1"/>
  <c r="BR27" i="1"/>
  <c r="BS27" i="1" s="1"/>
  <c r="BR29" i="1"/>
  <c r="BS29" i="1" s="1"/>
  <c r="BR33" i="1"/>
  <c r="BR32" i="1"/>
  <c r="BR30" i="1"/>
  <c r="BS30" i="1" s="1"/>
  <c r="BR25" i="1"/>
  <c r="BS25" i="1" s="1"/>
  <c r="BR24" i="1"/>
  <c r="BS24" i="1" s="1"/>
  <c r="BT13" i="1"/>
  <c r="BR22" i="1"/>
  <c r="BS22" i="1" s="1"/>
  <c r="BR26" i="1"/>
  <c r="BR23" i="1"/>
  <c r="BR16" i="1"/>
  <c r="BS16" i="1" s="1"/>
  <c r="BR21" i="1"/>
  <c r="BS21" i="1" s="1"/>
  <c r="BQ38" i="1" l="1"/>
  <c r="BS33" i="1"/>
  <c r="BS23" i="1"/>
  <c r="BS38" i="1" s="1"/>
  <c r="BS26" i="1"/>
  <c r="BS32" i="1"/>
  <c r="BT32" i="1"/>
  <c r="BU32" i="1" s="1"/>
  <c r="BT33" i="1"/>
  <c r="BU33" i="1" s="1"/>
  <c r="BT31" i="1"/>
  <c r="BU31" i="1" s="1"/>
  <c r="BT26" i="1"/>
  <c r="BU26" i="1" s="1"/>
  <c r="BT30" i="1"/>
  <c r="BT28" i="1"/>
  <c r="BU28" i="1" s="1"/>
  <c r="BT29" i="1"/>
  <c r="BU29" i="1" s="1"/>
  <c r="BT27" i="1"/>
  <c r="BV13" i="1"/>
  <c r="BT34" i="1"/>
  <c r="BT23" i="1"/>
  <c r="BU23" i="1" s="1"/>
  <c r="BT21" i="1"/>
  <c r="BU21" i="1" s="1"/>
  <c r="BT16" i="1"/>
  <c r="BU16" i="1" s="1"/>
  <c r="BT24" i="1"/>
  <c r="BU24" i="1" s="1"/>
  <c r="BT25" i="1"/>
  <c r="BU25" i="1" s="1"/>
  <c r="BT22" i="1"/>
  <c r="BU22" i="1" s="1"/>
  <c r="BS28" i="1"/>
  <c r="BU38" i="1" l="1"/>
  <c r="BV33" i="1"/>
  <c r="BW33" i="1" s="1"/>
  <c r="BV26" i="1"/>
  <c r="BV30" i="1"/>
  <c r="BW30" i="1" s="1"/>
  <c r="BV28" i="1"/>
  <c r="BV32" i="1"/>
  <c r="BW32" i="1" s="1"/>
  <c r="BV34" i="1"/>
  <c r="BW34" i="1" s="1"/>
  <c r="BV23" i="1"/>
  <c r="BW23" i="1" s="1"/>
  <c r="BV21" i="1"/>
  <c r="BV29" i="1"/>
  <c r="BV24" i="1"/>
  <c r="BW24" i="1" s="1"/>
  <c r="BV16" i="1"/>
  <c r="BW16" i="1" s="1"/>
  <c r="BV25" i="1"/>
  <c r="BW25" i="1" s="1"/>
  <c r="BV31" i="1"/>
  <c r="BV22" i="1"/>
  <c r="BW22" i="1" s="1"/>
  <c r="BV27" i="1"/>
  <c r="BW27" i="1" s="1"/>
  <c r="BX13" i="1"/>
  <c r="BU34" i="1"/>
  <c r="BU27" i="1"/>
  <c r="BU30" i="1"/>
  <c r="BW21" i="1" l="1"/>
  <c r="BW31" i="1"/>
  <c r="BX32" i="1"/>
  <c r="BX30" i="1"/>
  <c r="BX34" i="1"/>
  <c r="BY34" i="1" s="1"/>
  <c r="BX27" i="1"/>
  <c r="BY27" i="1" s="1"/>
  <c r="BX25" i="1"/>
  <c r="BX31" i="1"/>
  <c r="BY31" i="1" s="1"/>
  <c r="BX29" i="1"/>
  <c r="BY29" i="1" s="1"/>
  <c r="BX28" i="1"/>
  <c r="BY28" i="1" s="1"/>
  <c r="BX21" i="1"/>
  <c r="BY21" i="1" s="1"/>
  <c r="BX33" i="1"/>
  <c r="BX26" i="1"/>
  <c r="BY26" i="1" s="1"/>
  <c r="BX24" i="1"/>
  <c r="BX16" i="1"/>
  <c r="BZ13" i="1"/>
  <c r="BX22" i="1"/>
  <c r="BX23" i="1"/>
  <c r="BY23" i="1" s="1"/>
  <c r="BW28" i="1"/>
  <c r="BW26" i="1"/>
  <c r="BW29" i="1"/>
  <c r="BW38" i="1" l="1"/>
  <c r="BY32" i="1"/>
  <c r="BY30" i="1"/>
  <c r="BY33" i="1"/>
  <c r="BY22" i="1"/>
  <c r="BY25" i="1"/>
  <c r="BZ34" i="1"/>
  <c r="BZ31" i="1"/>
  <c r="BZ28" i="1"/>
  <c r="BZ29" i="1"/>
  <c r="BZ33" i="1"/>
  <c r="CA33" i="1" s="1"/>
  <c r="BZ30" i="1"/>
  <c r="CA30" i="1" s="1"/>
  <c r="BZ26" i="1"/>
  <c r="CA26" i="1" s="1"/>
  <c r="BZ24" i="1"/>
  <c r="CA24" i="1" s="1"/>
  <c r="BZ25" i="1"/>
  <c r="CA25" i="1" s="1"/>
  <c r="BZ22" i="1"/>
  <c r="CA22" i="1" s="1"/>
  <c r="BZ16" i="1"/>
  <c r="CA16" i="1" s="1"/>
  <c r="BZ32" i="1"/>
  <c r="CA32" i="1" s="1"/>
  <c r="BZ23" i="1"/>
  <c r="CB13" i="1"/>
  <c r="BZ27" i="1"/>
  <c r="BZ21" i="1"/>
  <c r="CA21" i="1" s="1"/>
  <c r="BY16" i="1"/>
  <c r="BY24" i="1"/>
  <c r="BY38" i="1" l="1"/>
  <c r="CA34" i="1"/>
  <c r="CA28" i="1"/>
  <c r="CA29" i="1"/>
  <c r="CA27" i="1"/>
  <c r="CA31" i="1"/>
  <c r="CB26" i="1"/>
  <c r="CC26" i="1" s="1"/>
  <c r="CB32" i="1"/>
  <c r="CC32" i="1" s="1"/>
  <c r="CB29" i="1"/>
  <c r="CC29" i="1" s="1"/>
  <c r="CB34" i="1"/>
  <c r="CC34" i="1" s="1"/>
  <c r="CB31" i="1"/>
  <c r="CC31" i="1" s="1"/>
  <c r="CB33" i="1"/>
  <c r="CB30" i="1"/>
  <c r="CB28" i="1"/>
  <c r="CC28" i="1" s="1"/>
  <c r="CB27" i="1"/>
  <c r="CC27" i="1" s="1"/>
  <c r="CB22" i="1"/>
  <c r="CB25" i="1"/>
  <c r="CC25" i="1" s="1"/>
  <c r="CB23" i="1"/>
  <c r="CC23" i="1" s="1"/>
  <c r="CB16" i="1"/>
  <c r="CC16" i="1" s="1"/>
  <c r="CD13" i="1"/>
  <c r="CB21" i="1"/>
  <c r="CB24" i="1"/>
  <c r="CA23" i="1"/>
  <c r="CA38" i="1" l="1"/>
  <c r="CC22" i="1"/>
  <c r="CC21" i="1"/>
  <c r="CC24" i="1"/>
  <c r="CC30" i="1"/>
  <c r="CD33" i="1"/>
  <c r="CE33" i="1" s="1"/>
  <c r="CD30" i="1"/>
  <c r="CE30" i="1" s="1"/>
  <c r="CD28" i="1"/>
  <c r="CE28" i="1" s="1"/>
  <c r="CD32" i="1"/>
  <c r="CE32" i="1" s="1"/>
  <c r="CD27" i="1"/>
  <c r="CD34" i="1"/>
  <c r="CE34" i="1" s="1"/>
  <c r="CD31" i="1"/>
  <c r="CD29" i="1"/>
  <c r="CE29" i="1" s="1"/>
  <c r="CD23" i="1"/>
  <c r="CD21" i="1"/>
  <c r="CE21" i="1" s="1"/>
  <c r="CF13" i="1"/>
  <c r="CD24" i="1"/>
  <c r="CE24" i="1" s="1"/>
  <c r="CD16" i="1"/>
  <c r="CD22" i="1"/>
  <c r="CE22" i="1" s="1"/>
  <c r="CD26" i="1"/>
  <c r="CD25" i="1"/>
  <c r="CE25" i="1" s="1"/>
  <c r="CC33" i="1"/>
  <c r="CC38" i="1" l="1"/>
  <c r="CE16" i="1"/>
  <c r="CF33" i="1"/>
  <c r="CF28" i="1"/>
  <c r="CF30" i="1"/>
  <c r="CG30" i="1" s="1"/>
  <c r="CF32" i="1"/>
  <c r="CF25" i="1"/>
  <c r="CF34" i="1"/>
  <c r="CG34" i="1" s="1"/>
  <c r="CF31" i="1"/>
  <c r="CG31" i="1" s="1"/>
  <c r="CF29" i="1"/>
  <c r="CF21" i="1"/>
  <c r="CG21" i="1" s="1"/>
  <c r="CF24" i="1"/>
  <c r="CF16" i="1"/>
  <c r="CG16" i="1" s="1"/>
  <c r="CH13" i="1"/>
  <c r="CF27" i="1"/>
  <c r="CG27" i="1" s="1"/>
  <c r="CF22" i="1"/>
  <c r="CG22" i="1" s="1"/>
  <c r="CF26" i="1"/>
  <c r="CG26" i="1" s="1"/>
  <c r="CF23" i="1"/>
  <c r="CG23" i="1" s="1"/>
  <c r="CE27" i="1"/>
  <c r="CE23" i="1"/>
  <c r="CE26" i="1"/>
  <c r="CE31" i="1"/>
  <c r="CE38" i="1" l="1"/>
  <c r="CH34" i="1"/>
  <c r="CH31" i="1"/>
  <c r="CH28" i="1"/>
  <c r="CI28" i="1" s="1"/>
  <c r="CH32" i="1"/>
  <c r="CI32" i="1" s="1"/>
  <c r="CH27" i="1"/>
  <c r="CI27" i="1" s="1"/>
  <c r="CH29" i="1"/>
  <c r="CI29" i="1" s="1"/>
  <c r="CH30" i="1"/>
  <c r="CI30" i="1" s="1"/>
  <c r="CH24" i="1"/>
  <c r="CI24" i="1" s="1"/>
  <c r="CH33" i="1"/>
  <c r="CI33" i="1" s="1"/>
  <c r="CJ13" i="1"/>
  <c r="CH16" i="1"/>
  <c r="CI16" i="1" s="1"/>
  <c r="CH22" i="1"/>
  <c r="CI22" i="1" s="1"/>
  <c r="CH26" i="1"/>
  <c r="CH25" i="1"/>
  <c r="CI25" i="1" s="1"/>
  <c r="CH23" i="1"/>
  <c r="CH21" i="1"/>
  <c r="CG25" i="1"/>
  <c r="CG24" i="1"/>
  <c r="CG28" i="1"/>
  <c r="CG33" i="1"/>
  <c r="CG29" i="1"/>
  <c r="CG38" i="1" s="1"/>
  <c r="CG32" i="1"/>
  <c r="CI21" i="1" l="1"/>
  <c r="CI26" i="1"/>
  <c r="CI23" i="1"/>
  <c r="CJ26" i="1"/>
  <c r="CK26" i="1" s="1"/>
  <c r="CJ32" i="1"/>
  <c r="CJ27" i="1"/>
  <c r="CJ29" i="1"/>
  <c r="CJ31" i="1"/>
  <c r="CK31" i="1" s="1"/>
  <c r="CJ34" i="1"/>
  <c r="CK34" i="1" s="1"/>
  <c r="CJ33" i="1"/>
  <c r="CJ30" i="1"/>
  <c r="CJ28" i="1"/>
  <c r="CJ25" i="1"/>
  <c r="CK25" i="1" s="1"/>
  <c r="CJ23" i="1"/>
  <c r="CK23" i="1" s="1"/>
  <c r="CJ21" i="1"/>
  <c r="CK21" i="1" s="1"/>
  <c r="CJ16" i="1"/>
  <c r="CJ24" i="1"/>
  <c r="CK24" i="1" s="1"/>
  <c r="CJ22" i="1"/>
  <c r="CI31" i="1"/>
  <c r="CM25" i="1"/>
  <c r="CI34" i="1"/>
  <c r="CM31" i="1" l="1"/>
  <c r="CM23" i="1"/>
  <c r="CI38" i="1"/>
  <c r="CM24" i="1"/>
  <c r="CK30" i="1"/>
  <c r="CM30" i="1"/>
  <c r="CM26" i="1"/>
  <c r="CK33" i="1"/>
  <c r="CM33" i="1"/>
  <c r="CM34" i="1"/>
  <c r="CK29" i="1"/>
  <c r="CM29" i="1"/>
  <c r="CK22" i="1"/>
  <c r="CM22" i="1"/>
  <c r="CK16" i="1"/>
  <c r="CM16" i="1"/>
  <c r="CK27" i="1"/>
  <c r="CM27" i="1"/>
  <c r="CM21" i="1"/>
  <c r="CK28" i="1"/>
  <c r="CM28" i="1"/>
  <c r="CK32" i="1"/>
  <c r="CM32" i="1"/>
  <c r="CK38" i="1" l="1"/>
  <c r="CM38" i="1" s="1"/>
  <c r="CN38" i="1" s="1"/>
</calcChain>
</file>

<file path=xl/sharedStrings.xml><?xml version="1.0" encoding="utf-8"?>
<sst xmlns="http://schemas.openxmlformats.org/spreadsheetml/2006/main" count="368" uniqueCount="87">
  <si>
    <t>REGIMEN DE PROMOCION PARA EL SECTOR HOTELERO</t>
  </si>
  <si>
    <t>PRESUPUESTO DE GASTOS ESTIMADOS</t>
  </si>
  <si>
    <t>SOLICITANTE:</t>
  </si>
  <si>
    <t>FECHA</t>
  </si>
  <si>
    <t>RAZON SOCIAL / NOMBRE:</t>
  </si>
  <si>
    <t>CUIT/DNI:</t>
  </si>
  <si>
    <t>OBRA NUEVA :    SI / NO</t>
  </si>
  <si>
    <t>REFORMA/AMPLIACION:    SI / NO</t>
  </si>
  <si>
    <t>FECHA INICIO OBRA:</t>
  </si>
  <si>
    <t>FECHA FINALIZACION OBRA:</t>
  </si>
  <si>
    <t>CATEGORIA SEGUN CONVENIO:</t>
  </si>
  <si>
    <t>CANTIDAD DE HABITACIONES:</t>
  </si>
  <si>
    <t>COSTO PRESUPUESTADO</t>
  </si>
  <si>
    <t>Total</t>
  </si>
  <si>
    <t>Ítems</t>
  </si>
  <si>
    <t>Descripción</t>
  </si>
  <si>
    <t>PORCENTAJE INCIDENCIA</t>
  </si>
  <si>
    <t>COSTO REAL</t>
  </si>
  <si>
    <t xml:space="preserve">FECHA INICIO TAREA </t>
  </si>
  <si>
    <t>FECHA FINALIZACION TAREA</t>
  </si>
  <si>
    <t>Periodos</t>
  </si>
  <si>
    <t>Porcentaje</t>
  </si>
  <si>
    <r>
      <rPr>
        <b/>
        <sz val="10"/>
        <color theme="1"/>
        <rFont val="Arial"/>
      </rPr>
      <t xml:space="preserve">COSTOS INDIRECTOS </t>
    </r>
    <r>
      <rPr>
        <sz val="8"/>
        <color rgb="FF000000"/>
        <rFont val="Arial"/>
      </rPr>
      <t>(COSTOS ASOCIADOS AL PROYECTO)</t>
    </r>
  </si>
  <si>
    <t>1-SUBTOTAL - COSTOS INDIRECTOS</t>
  </si>
  <si>
    <t>COSTOS DE OBRA</t>
  </si>
  <si>
    <t>CONTRATISTA PRINCIPAL - HORMIGON, ALBAÑILERIA, OBRA HUMEDA, AYUDA DE GREMIOS</t>
  </si>
  <si>
    <t>CARPINTERIAS  Interiores / Exteriores</t>
  </si>
  <si>
    <t>HERRERIAS - Barandas balcones exteriores / interiores - Herrerías Varias</t>
  </si>
  <si>
    <t>INSTALACION CORRIENTES DEBILES - Control de acceso, CCTV, Red Wifi</t>
  </si>
  <si>
    <t>INSTALACION ELECTRICA GENERAL</t>
  </si>
  <si>
    <t>INSTALACION SANITARIA + INCENDIO + GAS</t>
  </si>
  <si>
    <t>INSTALACION - HVACS - SISTEMAS DE REFRIGERACION, CALEFACCION</t>
  </si>
  <si>
    <t>EQUIPAMIENTO SANITARIO - Griferías, artefactos sanitarios, accesorios.</t>
  </si>
  <si>
    <t>EQUIPAMIENTO ELECTRICO - Grupos Electrógenos, Artefactos de iluminación, Anafes/Hornos, Calderas</t>
  </si>
  <si>
    <t>EQUIPAMIENTO INTERIOR - Camas, TV´s, Cortinas, Alfombras, etc.</t>
  </si>
  <si>
    <t>AMUEBLAMIENTO - Muebles cocina, Muebles baños, Front Desk, Placards, etc.</t>
  </si>
  <si>
    <t>ASCENSORES - Principales - uso exclusivo huéspedes.</t>
  </si>
  <si>
    <t>EXTERIORES - PAISAJISMO</t>
  </si>
  <si>
    <t>VARIOS - A DETALLAR :</t>
  </si>
  <si>
    <t>2-SUBTOTAL - COSTOS DE OBRA</t>
  </si>
  <si>
    <t>Total 1 + 2 (INDIRECTOS + COSTOS DE OBRA)</t>
  </si>
  <si>
    <t>DECLARO BAJO JURAMENTO QUE LOS DATOS CONSIGNADOS SON VERACES Y REALES</t>
  </si>
  <si>
    <t>Nombre y Apellido:</t>
  </si>
  <si>
    <t>DNI:</t>
  </si>
  <si>
    <t>Cargo:</t>
  </si>
  <si>
    <t xml:space="preserve">     </t>
  </si>
  <si>
    <t>2.1 -CONTRATISTA PRINCIPAL - HORMIGON, ALBAÑILERIA, OBRA HUMEDA, AYUDA DE GREMIOS</t>
  </si>
  <si>
    <t>PAGO</t>
  </si>
  <si>
    <t>ITEM</t>
  </si>
  <si>
    <t>FACTURA</t>
  </si>
  <si>
    <t>CUIT</t>
  </si>
  <si>
    <t>RAZON SOCIAL</t>
  </si>
  <si>
    <t>CONCEPTO</t>
  </si>
  <si>
    <t>NETO GRAVADO</t>
  </si>
  <si>
    <t xml:space="preserve">IVA </t>
  </si>
  <si>
    <t>IIBB</t>
  </si>
  <si>
    <t>Percepción Iva</t>
  </si>
  <si>
    <t>TOTAL</t>
  </si>
  <si>
    <t>CAI/CAE</t>
  </si>
  <si>
    <t>Fecha vto cae</t>
  </si>
  <si>
    <t>DETALLE</t>
  </si>
  <si>
    <t>COMPROBANTE</t>
  </si>
  <si>
    <t>F</t>
  </si>
  <si>
    <t>T</t>
  </si>
  <si>
    <t>CAE</t>
  </si>
  <si>
    <t>ok</t>
  </si>
  <si>
    <t>2.2 - CARPINTERIAS Interiores / Exteriores</t>
  </si>
  <si>
    <t>2.3 - HERRERIAS - Barandas balcones exteriores / interiores - Herrerias Varias</t>
  </si>
  <si>
    <t>2.4 -INSTALACIONES CORRIENTES DEBILES - Control de acceso, CCTV, Red Wifi</t>
  </si>
  <si>
    <t>2.5 -INSTALACIOENS ELECTRICAS EN GENERAL</t>
  </si>
  <si>
    <t>COMENTARIOS</t>
  </si>
  <si>
    <t>RESULTADO</t>
  </si>
  <si>
    <t>2.6 -INSTALACIONES SANITARIAS + INCENDIOS + GAS</t>
  </si>
  <si>
    <t>2.7 - INSTALACIONES - HVACS - SISTEMAS DE REFRIGERACIÓN, CALEFACCIÓN</t>
  </si>
  <si>
    <t>2.8 - EQUIPAMIENTO SANITARIO - Griferías, artefactos sanotarios, accesorios.</t>
  </si>
  <si>
    <t>2.9 - EQUIPAMIENTO ELECTRÓNICO - Grupos Electrógenos, Artefactos de iluminación, Anafes/Hornos, Calderas</t>
  </si>
  <si>
    <t>2.10 - EQUIPAMIENTO INTERIOR - Camas, TV´s, Cortinas, Alfombras, etc</t>
  </si>
  <si>
    <t>2.11 -AMUEBLAMIENTO - Muebles de cocina, Muebles baños, Front Desk, Placards, etc</t>
  </si>
  <si>
    <t>2.12 -ASCENSORES - Principales -uso exclusivo de huéspedes.</t>
  </si>
  <si>
    <t>2.13 -EXTERIORES - PAISAJISMO</t>
  </si>
  <si>
    <t>2.14 -VARIOS - A DETALLAR:</t>
  </si>
  <si>
    <t>1. Completar la columna de COSTO PRESUPUESTADO según lo incorporado en el expediente en el "Excel Form Estimacion de Costos".</t>
  </si>
  <si>
    <t>a) Carga del excel: </t>
  </si>
  <si>
    <t xml:space="preserve">b)  Rendir los comprobantes en PDF, siguiendo el orden en que se haya cargado este excel aperturado. </t>
  </si>
  <si>
    <r>
      <t xml:space="preserve">1. Adjuntar </t>
    </r>
    <r>
      <rPr>
        <u/>
        <sz val="15"/>
        <color theme="1"/>
        <rFont val="Calibri"/>
        <family val="2"/>
        <scheme val="minor"/>
      </rPr>
      <t>consecutivamente</t>
    </r>
    <r>
      <rPr>
        <sz val="15"/>
        <color theme="1"/>
        <rFont val="Calibri"/>
        <family val="2"/>
        <scheme val="minor"/>
      </rPr>
      <t xml:space="preserve"> Factura + Comprobante de pago + Comprobante de CAE, de cada factura rendida en el excel.</t>
    </r>
  </si>
  <si>
    <t>3. Completar en cada solapa con el detalle de la facturacion según corresponda.</t>
  </si>
  <si>
    <t>2. Completar en COSTO REAL monto incurrido que corresponda a cada línea presupuestada.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</si>
</sst>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* #,##0.00_);_(&quot;$&quot;* \(#,##0.00\);_(&quot;$&quot;* &quot;-&quot;??_);_(@_)"/>
    <numFmt numFmtId="165" formatCode="dd/mm/yyyy"/>
    <numFmt numFmtId="166" formatCode="_([$USD]\ * #,##0.00_);_([$USD]\ * \(#,##0.00\);_([$USD]\ * &quot;-&quot;??_);_(@_)"/>
    <numFmt numFmtId="167" formatCode="&quot;$&quot;#,##0.00"/>
    <numFmt numFmtId="168" formatCode="0.0%"/>
    <numFmt numFmtId="169" formatCode="_(* #,##0_);_(* \(#,##0\);_(* &quot;-&quot;??_);_(@_)"/>
    <numFmt numFmtId="170" formatCode="0.0"/>
    <numFmt numFmtId="171" formatCode="_ [$USD]\ * #,##0.00_ ;_ [$USD]\ * \-#,##0.00_ ;_ [$USD]\ * &quot;-&quot;??_ ;_ @_ "/>
  </numFmts>
  <fonts count="25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Arial"/>
    </font>
    <font>
      <u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rgb="FFFF0000"/>
      <name val="Arial"/>
    </font>
    <font>
      <b/>
      <sz val="10"/>
      <color theme="1"/>
      <name val="Calibri"/>
    </font>
    <font>
      <sz val="11"/>
      <name val="Calibri"/>
    </font>
    <font>
      <u/>
      <sz val="10"/>
      <color rgb="FF000000"/>
      <name val="Arial"/>
    </font>
    <font>
      <b/>
      <sz val="10"/>
      <color theme="0"/>
      <name val="Calibri"/>
    </font>
    <font>
      <b/>
      <sz val="10"/>
      <color rgb="FF2E75B5"/>
      <name val="Arial"/>
    </font>
    <font>
      <sz val="10"/>
      <color theme="0"/>
      <name val="Arial"/>
    </font>
    <font>
      <sz val="11"/>
      <color rgb="FF000000"/>
      <name val="Arial"/>
    </font>
    <font>
      <b/>
      <sz val="10"/>
      <color rgb="FFFF0000"/>
      <name val="Arial"/>
    </font>
    <font>
      <b/>
      <i/>
      <sz val="10"/>
      <color theme="1"/>
      <name val="Arial"/>
    </font>
    <font>
      <sz val="11"/>
      <color theme="1"/>
      <name val="Calibri"/>
    </font>
    <font>
      <sz val="9"/>
      <color rgb="FF000000"/>
      <name val="Arial"/>
    </font>
    <font>
      <b/>
      <u/>
      <sz val="10"/>
      <color theme="1"/>
      <name val="Arial"/>
    </font>
    <font>
      <b/>
      <sz val="11"/>
      <color theme="1"/>
      <name val="Calibri"/>
    </font>
    <font>
      <sz val="11"/>
      <color rgb="FF000000"/>
      <name val="Calibri"/>
    </font>
    <font>
      <sz val="8"/>
      <color rgb="FF000000"/>
      <name val="Arial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164" fontId="4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5" fillId="0" borderId="0" xfId="0" applyFont="1" applyAlignment="1">
      <alignment horizontal="right"/>
    </xf>
    <xf numFmtId="165" fontId="7" fillId="0" borderId="0" xfId="0" applyNumberFormat="1" applyFont="1" applyAlignment="1">
      <alignment vertical="center" wrapText="1"/>
    </xf>
    <xf numFmtId="14" fontId="6" fillId="2" borderId="3" xfId="0" applyNumberFormat="1" applyFont="1" applyFill="1" applyBorder="1" applyAlignment="1">
      <alignment horizontal="left"/>
    </xf>
    <xf numFmtId="2" fontId="4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/>
    </xf>
    <xf numFmtId="14" fontId="6" fillId="0" borderId="0" xfId="0" applyNumberFormat="1" applyFont="1"/>
    <xf numFmtId="0" fontId="1" fillId="0" borderId="5" xfId="0" applyFont="1" applyBorder="1" applyAlignment="1">
      <alignment horizontal="center"/>
    </xf>
    <xf numFmtId="2" fontId="6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167" fontId="6" fillId="2" borderId="1" xfId="0" applyNumberFormat="1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center" wrapText="1"/>
    </xf>
    <xf numFmtId="168" fontId="1" fillId="0" borderId="1" xfId="0" applyNumberFormat="1" applyFont="1" applyBorder="1"/>
    <xf numFmtId="168" fontId="1" fillId="0" borderId="0" xfId="0" applyNumberFormat="1" applyFont="1"/>
    <xf numFmtId="169" fontId="10" fillId="5" borderId="3" xfId="0" applyNumberFormat="1" applyFont="1" applyFill="1" applyBorder="1" applyAlignment="1">
      <alignment horizontal="center" vertical="center" wrapText="1"/>
    </xf>
    <xf numFmtId="168" fontId="10" fillId="5" borderId="3" xfId="0" applyNumberFormat="1" applyFont="1" applyFill="1" applyBorder="1" applyAlignment="1">
      <alignment horizontal="center" vertical="center" wrapText="1"/>
    </xf>
    <xf numFmtId="9" fontId="10" fillId="5" borderId="3" xfId="0" applyNumberFormat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7" fontId="1" fillId="0" borderId="11" xfId="0" applyNumberFormat="1" applyFont="1" applyBorder="1" applyAlignment="1">
      <alignment horizontal="center" wrapText="1"/>
    </xf>
    <xf numFmtId="168" fontId="1" fillId="0" borderId="11" xfId="0" applyNumberFormat="1" applyFont="1" applyBorder="1"/>
    <xf numFmtId="168" fontId="1" fillId="0" borderId="0" xfId="0" applyNumberFormat="1" applyFont="1" applyAlignment="1">
      <alignment horizontal="center" wrapText="1"/>
    </xf>
    <xf numFmtId="9" fontId="10" fillId="0" borderId="0" xfId="0" applyNumberFormat="1" applyFont="1" applyAlignment="1">
      <alignment horizontal="center" vertical="center" wrapText="1"/>
    </xf>
    <xf numFmtId="17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7" fontId="1" fillId="0" borderId="0" xfId="0" applyNumberFormat="1" applyFont="1"/>
    <xf numFmtId="167" fontId="4" fillId="0" borderId="11" xfId="0" applyNumberFormat="1" applyFont="1" applyBorder="1"/>
    <xf numFmtId="167" fontId="4" fillId="0" borderId="0" xfId="0" applyNumberFormat="1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7" fontId="11" fillId="0" borderId="11" xfId="0" applyNumberFormat="1" applyFont="1" applyBorder="1" applyAlignment="1">
      <alignment vertical="center"/>
    </xf>
    <xf numFmtId="167" fontId="11" fillId="0" borderId="0" xfId="0" applyNumberFormat="1" applyFont="1" applyAlignment="1">
      <alignment vertical="center"/>
    </xf>
    <xf numFmtId="0" fontId="12" fillId="5" borderId="12" xfId="0" applyFont="1" applyFill="1" applyBorder="1"/>
    <xf numFmtId="164" fontId="12" fillId="5" borderId="13" xfId="0" applyNumberFormat="1" applyFont="1" applyFill="1" applyBorder="1"/>
    <xf numFmtId="164" fontId="12" fillId="5" borderId="14" xfId="0" applyNumberFormat="1" applyFont="1" applyFill="1" applyBorder="1"/>
    <xf numFmtId="0" fontId="13" fillId="6" borderId="11" xfId="0" applyFont="1" applyFill="1" applyBorder="1" applyAlignment="1">
      <alignment horizontal="center"/>
    </xf>
    <xf numFmtId="0" fontId="14" fillId="0" borderId="0" xfId="0" applyFont="1"/>
    <xf numFmtId="164" fontId="1" fillId="0" borderId="0" xfId="0" applyNumberFormat="1" applyFont="1"/>
    <xf numFmtId="166" fontId="1" fillId="0" borderId="0" xfId="0" applyNumberFormat="1" applyFont="1"/>
    <xf numFmtId="0" fontId="1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71" fontId="1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10" fontId="1" fillId="0" borderId="0" xfId="0" applyNumberFormat="1" applyFont="1"/>
    <xf numFmtId="171" fontId="1" fillId="0" borderId="0" xfId="0" applyNumberFormat="1" applyFont="1"/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/>
    <xf numFmtId="3" fontId="16" fillId="0" borderId="0" xfId="0" applyNumberFormat="1" applyFont="1"/>
    <xf numFmtId="4" fontId="16" fillId="0" borderId="0" xfId="0" applyNumberFormat="1" applyFont="1"/>
    <xf numFmtId="1" fontId="16" fillId="0" borderId="0" xfId="0" applyNumberFormat="1" applyFont="1"/>
    <xf numFmtId="0" fontId="16" fillId="0" borderId="3" xfId="0" applyFont="1" applyBorder="1"/>
    <xf numFmtId="14" fontId="20" fillId="0" borderId="0" xfId="0" applyNumberFormat="1" applyFont="1"/>
    <xf numFmtId="0" fontId="20" fillId="0" borderId="0" xfId="0" applyFont="1"/>
    <xf numFmtId="4" fontId="20" fillId="0" borderId="0" xfId="0" applyNumberFormat="1" applyFont="1"/>
    <xf numFmtId="1" fontId="20" fillId="0" borderId="0" xfId="0" applyNumberFormat="1" applyFont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wrapText="1"/>
    </xf>
    <xf numFmtId="0" fontId="19" fillId="0" borderId="0" xfId="0" applyFont="1"/>
    <xf numFmtId="2" fontId="16" fillId="0" borderId="0" xfId="0" applyNumberFormat="1" applyFont="1"/>
    <xf numFmtId="0" fontId="16" fillId="6" borderId="3" xfId="0" applyFont="1" applyFill="1" applyBorder="1" applyAlignment="1">
      <alignment wrapText="1"/>
    </xf>
    <xf numFmtId="0" fontId="16" fillId="7" borderId="3" xfId="0" applyFon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0" fontId="16" fillId="8" borderId="3" xfId="0" applyFont="1" applyFill="1" applyBorder="1" applyAlignment="1">
      <alignment wrapText="1"/>
    </xf>
    <xf numFmtId="17" fontId="7" fillId="4" borderId="9" xfId="0" applyNumberFormat="1" applyFont="1" applyFill="1" applyBorder="1" applyAlignment="1">
      <alignment horizontal="center" vertical="center" wrapText="1"/>
    </xf>
    <xf numFmtId="0" fontId="8" fillId="0" borderId="10" xfId="0" applyFont="1" applyBorder="1"/>
    <xf numFmtId="17" fontId="7" fillId="3" borderId="4" xfId="0" applyNumberFormat="1" applyFont="1" applyFill="1" applyBorder="1" applyAlignment="1">
      <alignment horizontal="center" vertical="center" wrapText="1"/>
    </xf>
    <xf numFmtId="0" fontId="8" fillId="0" borderId="8" xfId="0" applyFont="1" applyBorder="1"/>
    <xf numFmtId="0" fontId="1" fillId="0" borderId="4" xfId="0" applyFont="1" applyBorder="1" applyAlignment="1">
      <alignment horizontal="center"/>
    </xf>
    <xf numFmtId="0" fontId="8" fillId="0" borderId="5" xfId="0" applyFont="1" applyBorder="1"/>
    <xf numFmtId="0" fontId="1" fillId="0" borderId="0" xfId="0" applyFont="1"/>
    <xf numFmtId="0" fontId="0" fillId="0" borderId="0" xfId="0" applyFont="1" applyAlignment="1"/>
    <xf numFmtId="166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0" fontId="19" fillId="0" borderId="15" xfId="0" applyFont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showGridLines="0" tabSelected="1" workbookViewId="0">
      <selection activeCell="H11" sqref="H11"/>
    </sheetView>
  </sheetViews>
  <sheetFormatPr baseColWidth="10" defaultRowHeight="19.5"/>
  <cols>
    <col min="1" max="16384" width="11.42578125" style="112"/>
  </cols>
  <sheetData>
    <row r="1" spans="1:2">
      <c r="A1" s="111" t="s">
        <v>82</v>
      </c>
    </row>
    <row r="2" spans="1:2">
      <c r="B2" s="112" t="s">
        <v>81</v>
      </c>
    </row>
    <row r="3" spans="1:2">
      <c r="B3" s="112" t="s">
        <v>86</v>
      </c>
    </row>
    <row r="4" spans="1:2">
      <c r="B4" s="112" t="s">
        <v>85</v>
      </c>
    </row>
    <row r="6" spans="1:2">
      <c r="A6" s="111" t="s">
        <v>83</v>
      </c>
    </row>
    <row r="7" spans="1:2">
      <c r="B7" s="112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00"/>
  <sheetViews>
    <sheetView zoomScale="80" zoomScaleNormal="80" workbookViewId="0">
      <selection activeCell="K43" sqref="K43"/>
    </sheetView>
  </sheetViews>
  <sheetFormatPr baseColWidth="10" defaultColWidth="14.42578125" defaultRowHeight="15" customHeight="1"/>
  <cols>
    <col min="1" max="1" width="11.5703125" customWidth="1"/>
    <col min="2" max="2" width="31.7109375" customWidth="1"/>
    <col min="3" max="3" width="89.85546875" customWidth="1"/>
    <col min="4" max="4" width="3.85546875" customWidth="1"/>
    <col min="5" max="5" width="17" customWidth="1"/>
    <col min="6" max="6" width="3.85546875" customWidth="1"/>
    <col min="7" max="7" width="11.85546875" customWidth="1"/>
    <col min="8" max="8" width="6.5703125" customWidth="1"/>
    <col min="9" max="9" width="15.5703125" customWidth="1"/>
    <col min="10" max="10" width="4.5703125" customWidth="1"/>
    <col min="11" max="11" width="27.7109375" customWidth="1"/>
    <col min="12" max="12" width="27.42578125" customWidth="1"/>
    <col min="13" max="18" width="0.140625" hidden="1" customWidth="1"/>
    <col min="19" max="19" width="11.7109375" hidden="1" customWidth="1"/>
    <col min="20" max="20" width="0.140625" hidden="1" customWidth="1"/>
    <col min="21" max="21" width="11.7109375" hidden="1" customWidth="1"/>
    <col min="22" max="22" width="0.140625" hidden="1" customWidth="1"/>
    <col min="23" max="23" width="12.42578125" hidden="1" customWidth="1"/>
    <col min="24" max="24" width="0.140625" hidden="1" customWidth="1"/>
    <col min="25" max="25" width="12.85546875" hidden="1" customWidth="1"/>
    <col min="26" max="26" width="0.140625" hidden="1" customWidth="1"/>
    <col min="27" max="27" width="12.85546875" hidden="1" customWidth="1"/>
    <col min="28" max="28" width="0.140625" hidden="1" customWidth="1"/>
    <col min="29" max="29" width="12.85546875" hidden="1" customWidth="1"/>
    <col min="30" max="30" width="0.140625" hidden="1" customWidth="1"/>
    <col min="31" max="31" width="12.85546875" hidden="1" customWidth="1"/>
    <col min="32" max="32" width="0.140625" hidden="1" customWidth="1"/>
    <col min="33" max="33" width="12.85546875" hidden="1" customWidth="1"/>
    <col min="34" max="34" width="0.140625" hidden="1" customWidth="1"/>
    <col min="35" max="35" width="12.85546875" hidden="1" customWidth="1"/>
    <col min="36" max="36" width="0.140625" hidden="1" customWidth="1"/>
    <col min="37" max="37" width="12.85546875" hidden="1" customWidth="1"/>
    <col min="38" max="38" width="0.140625" hidden="1" customWidth="1"/>
    <col min="39" max="39" width="12.85546875" hidden="1" customWidth="1"/>
    <col min="40" max="40" width="0.140625" hidden="1" customWidth="1"/>
    <col min="41" max="41" width="14.140625" hidden="1" customWidth="1"/>
    <col min="42" max="42" width="0.140625" hidden="1" customWidth="1"/>
    <col min="43" max="43" width="14.140625" hidden="1" customWidth="1"/>
    <col min="44" max="44" width="0.140625" hidden="1" customWidth="1"/>
    <col min="45" max="45" width="14.140625" hidden="1" customWidth="1"/>
    <col min="46" max="46" width="0.140625" hidden="1" customWidth="1"/>
    <col min="47" max="47" width="14.140625" hidden="1" customWidth="1"/>
    <col min="48" max="48" width="0.140625" hidden="1" customWidth="1"/>
    <col min="49" max="49" width="14.140625" hidden="1" customWidth="1"/>
    <col min="50" max="50" width="0.140625" hidden="1" customWidth="1"/>
    <col min="51" max="51" width="14.140625" hidden="1" customWidth="1"/>
    <col min="52" max="52" width="0.140625" hidden="1" customWidth="1"/>
    <col min="53" max="53" width="14.140625" hidden="1" customWidth="1"/>
    <col min="54" max="54" width="0.140625" hidden="1" customWidth="1"/>
    <col min="55" max="55" width="14.140625" hidden="1" customWidth="1"/>
    <col min="56" max="56" width="0.140625" hidden="1" customWidth="1"/>
    <col min="57" max="57" width="14.140625" hidden="1" customWidth="1"/>
    <col min="58" max="58" width="0.140625" hidden="1" customWidth="1"/>
    <col min="59" max="59" width="14.140625" hidden="1" customWidth="1"/>
    <col min="60" max="60" width="0.140625" hidden="1" customWidth="1"/>
    <col min="61" max="61" width="12.85546875" hidden="1" customWidth="1"/>
    <col min="62" max="62" width="0.140625" hidden="1" customWidth="1"/>
    <col min="63" max="63" width="12.85546875" hidden="1" customWidth="1"/>
    <col min="64" max="64" width="0.140625" hidden="1" customWidth="1"/>
    <col min="65" max="65" width="12.85546875" hidden="1" customWidth="1"/>
    <col min="66" max="66" width="0.140625" hidden="1" customWidth="1"/>
    <col min="67" max="67" width="12.85546875" hidden="1" customWidth="1"/>
    <col min="68" max="68" width="0.140625" hidden="1" customWidth="1"/>
    <col min="69" max="69" width="12.85546875" hidden="1" customWidth="1"/>
    <col min="70" max="70" width="0.140625" hidden="1" customWidth="1"/>
    <col min="71" max="71" width="12.85546875" hidden="1" customWidth="1"/>
    <col min="72" max="72" width="0.140625" hidden="1" customWidth="1"/>
    <col min="73" max="73" width="12.85546875" hidden="1" customWidth="1"/>
    <col min="74" max="74" width="0.140625" hidden="1" customWidth="1"/>
    <col min="75" max="75" width="12.85546875" hidden="1" customWidth="1"/>
    <col min="76" max="76" width="0.140625" hidden="1" customWidth="1"/>
    <col min="77" max="77" width="12.85546875" hidden="1" customWidth="1"/>
    <col min="78" max="78" width="0.140625" hidden="1" customWidth="1"/>
    <col min="79" max="79" width="12.85546875" hidden="1" customWidth="1"/>
    <col min="80" max="80" width="0.140625" hidden="1" customWidth="1"/>
    <col min="81" max="81" width="12.85546875" hidden="1" customWidth="1"/>
    <col min="82" max="82" width="0.140625" hidden="1" customWidth="1"/>
    <col min="83" max="83" width="12.85546875" hidden="1" customWidth="1"/>
    <col min="84" max="84" width="0.140625" hidden="1" customWidth="1"/>
    <col min="85" max="85" width="11.7109375" hidden="1" customWidth="1"/>
    <col min="86" max="86" width="0.140625" hidden="1" customWidth="1"/>
    <col min="87" max="87" width="11.7109375" hidden="1" customWidth="1"/>
    <col min="88" max="88" width="0.140625" hidden="1" customWidth="1"/>
    <col min="89" max="89" width="11.7109375" hidden="1" customWidth="1"/>
    <col min="90" max="90" width="0.140625" hidden="1" customWidth="1"/>
    <col min="91" max="91" width="13.42578125" hidden="1" customWidth="1"/>
    <col min="92" max="92" width="0.140625" hidden="1" customWidth="1"/>
    <col min="93" max="93" width="11.5703125" customWidth="1"/>
  </cols>
  <sheetData>
    <row r="1" spans="1:93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</row>
    <row r="2" spans="1:93" ht="12.75" customHeight="1">
      <c r="A2" s="1"/>
      <c r="B2" s="3" t="s">
        <v>1</v>
      </c>
      <c r="C2" s="1"/>
      <c r="D2" s="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</row>
    <row r="3" spans="1:93" ht="12.75" customHeight="1">
      <c r="A3" s="1"/>
      <c r="B3" s="5" t="s">
        <v>2</v>
      </c>
      <c r="C3" s="1"/>
      <c r="D3" s="1"/>
      <c r="E3" s="6" t="s">
        <v>3</v>
      </c>
      <c r="F3" s="4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3" ht="12.75" customHeight="1">
      <c r="A4" s="1"/>
      <c r="B4" s="5" t="s">
        <v>4</v>
      </c>
      <c r="C4" s="1"/>
      <c r="D4" s="1"/>
      <c r="E4" s="8"/>
      <c r="F4" s="9"/>
      <c r="G4" s="10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</row>
    <row r="5" spans="1:93" ht="12.75" customHeight="1">
      <c r="A5" s="1"/>
      <c r="B5" s="5" t="s">
        <v>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ht="12.75" customHeight="1">
      <c r="A6" s="1"/>
      <c r="B6" s="12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3"/>
      <c r="T6" s="13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ht="12.75" customHeight="1">
      <c r="A7" s="1"/>
      <c r="B7" s="5" t="s">
        <v>7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ht="12.75" customHeight="1">
      <c r="A8" s="1"/>
      <c r="B8" s="5" t="s">
        <v>8</v>
      </c>
      <c r="C8" s="14"/>
      <c r="D8" s="1"/>
      <c r="E8" s="15"/>
      <c r="F8" s="15"/>
      <c r="G8" s="15"/>
      <c r="H8" s="15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ht="15" customHeight="1">
      <c r="A9" s="1"/>
      <c r="B9" s="5" t="s">
        <v>9</v>
      </c>
      <c r="C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01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"/>
      <c r="AP9" s="103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"/>
      <c r="BN9" s="103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"/>
      <c r="CL9" s="1"/>
      <c r="CM9" s="1"/>
      <c r="CN9" s="1"/>
      <c r="CO9" s="1"/>
    </row>
    <row r="10" spans="1:93" ht="15" customHeight="1">
      <c r="A10" s="1"/>
      <c r="B10" s="5"/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6"/>
      <c r="S10" s="18"/>
      <c r="T10" s="18"/>
      <c r="U10" s="18"/>
      <c r="V10" s="18"/>
      <c r="W10" s="18"/>
      <c r="X10" s="18"/>
      <c r="Y10" s="1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ht="15" customHeight="1">
      <c r="A11" s="1"/>
      <c r="B11" s="5" t="s">
        <v>10</v>
      </c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18"/>
      <c r="T11" s="18"/>
      <c r="U11" s="18"/>
      <c r="V11" s="18"/>
      <c r="W11" s="18"/>
      <c r="X11" s="18"/>
      <c r="Y11" s="18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ht="15" customHeight="1">
      <c r="A12" s="1"/>
      <c r="B12" s="5" t="s">
        <v>11</v>
      </c>
      <c r="C12" s="1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6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6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20"/>
      <c r="CK12" s="21"/>
      <c r="CL12" s="1"/>
      <c r="CM12" s="1"/>
      <c r="CN12" s="1"/>
      <c r="CO12" s="1"/>
    </row>
    <row r="13" spans="1:93" ht="15" customHeight="1">
      <c r="A13" s="1"/>
      <c r="B13" s="22"/>
      <c r="C13" s="23"/>
      <c r="D13" s="1"/>
      <c r="E13" s="105" t="s">
        <v>12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99">
        <f>+C9</f>
        <v>0</v>
      </c>
      <c r="S13" s="100"/>
      <c r="T13" s="99">
        <f>DATE(YEAR(R13),MONTH(R13)+1,DAY(R13))</f>
        <v>31</v>
      </c>
      <c r="U13" s="100"/>
      <c r="V13" s="99">
        <f>DATE(YEAR(T13),MONTH(T13)+1,DAY(T13))</f>
        <v>62</v>
      </c>
      <c r="W13" s="100"/>
      <c r="X13" s="99">
        <f>DATE(YEAR(V13),MONTH(V13)+1,DAY(V13))</f>
        <v>93</v>
      </c>
      <c r="Y13" s="100"/>
      <c r="Z13" s="99">
        <f>DATE(YEAR(X13),MONTH(X13)+1,DAY(X13))</f>
        <v>123</v>
      </c>
      <c r="AA13" s="100"/>
      <c r="AB13" s="99">
        <f>DATE(YEAR(Z13),MONTH(Z13)+1,DAY(Z13))</f>
        <v>154</v>
      </c>
      <c r="AC13" s="100"/>
      <c r="AD13" s="99">
        <f>DATE(YEAR(AB13),MONTH(AB13)+1,DAY(AB13))</f>
        <v>184</v>
      </c>
      <c r="AE13" s="100"/>
      <c r="AF13" s="99">
        <f>DATE(YEAR(AD13),MONTH(AD13)+1,DAY(AD13))</f>
        <v>215</v>
      </c>
      <c r="AG13" s="100"/>
      <c r="AH13" s="99">
        <f>DATE(YEAR(AF13),MONTH(AF13)+1,DAY(AF13))</f>
        <v>246</v>
      </c>
      <c r="AI13" s="100"/>
      <c r="AJ13" s="99">
        <f>DATE(YEAR(AH13),MONTH(AH13)+1,DAY(AH13))</f>
        <v>276</v>
      </c>
      <c r="AK13" s="100"/>
      <c r="AL13" s="99">
        <f>DATE(YEAR(AJ13),MONTH(AJ13)+1,DAY(AJ13))</f>
        <v>307</v>
      </c>
      <c r="AM13" s="100"/>
      <c r="AN13" s="99">
        <f>DATE(YEAR(AL13),MONTH(AL13)+1,DAY(AL13))</f>
        <v>337</v>
      </c>
      <c r="AO13" s="100"/>
      <c r="AP13" s="99">
        <f>DATE(YEAR(AN13),MONTH(AN13)+1,DAY(AN13))</f>
        <v>368</v>
      </c>
      <c r="AQ13" s="100"/>
      <c r="AR13" s="99">
        <f>DATE(YEAR(AP13),MONTH(AP13)+1,DAY(AP13))</f>
        <v>399</v>
      </c>
      <c r="AS13" s="100"/>
      <c r="AT13" s="99">
        <f>DATE(YEAR(AR13),MONTH(AR13)+1,DAY(AR13))</f>
        <v>427</v>
      </c>
      <c r="AU13" s="100"/>
      <c r="AV13" s="99">
        <f>DATE(YEAR(AT13),MONTH(AT13)+1,DAY(AT13))</f>
        <v>458</v>
      </c>
      <c r="AW13" s="100"/>
      <c r="AX13" s="99">
        <f>DATE(YEAR(AV13),MONTH(AV13)+1,DAY(AV13))</f>
        <v>488</v>
      </c>
      <c r="AY13" s="100"/>
      <c r="AZ13" s="99">
        <f>DATE(YEAR(AX13),MONTH(AX13)+1,DAY(AX13))</f>
        <v>519</v>
      </c>
      <c r="BA13" s="100"/>
      <c r="BB13" s="99">
        <f>DATE(YEAR(AZ13),MONTH(AZ13)+1,DAY(AZ13))</f>
        <v>549</v>
      </c>
      <c r="BC13" s="100"/>
      <c r="BD13" s="99">
        <f>DATE(YEAR(BB13),MONTH(BB13)+1,DAY(BB13))</f>
        <v>580</v>
      </c>
      <c r="BE13" s="100"/>
      <c r="BF13" s="99">
        <f>DATE(YEAR(BD13),MONTH(BD13)+1,DAY(BD13))</f>
        <v>611</v>
      </c>
      <c r="BG13" s="100"/>
      <c r="BH13" s="99">
        <f>DATE(YEAR(BF13),MONTH(BF13)+1,DAY(BF13))</f>
        <v>641</v>
      </c>
      <c r="BI13" s="100"/>
      <c r="BJ13" s="99">
        <f>DATE(YEAR(BH13),MONTH(BH13)+1,DAY(BH13))</f>
        <v>672</v>
      </c>
      <c r="BK13" s="100"/>
      <c r="BL13" s="99">
        <f>DATE(YEAR(BJ13),MONTH(BJ13)+1,DAY(BJ13))</f>
        <v>702</v>
      </c>
      <c r="BM13" s="100"/>
      <c r="BN13" s="99">
        <f>DATE(YEAR(BL13),MONTH(BL13)+1,DAY(BL13))</f>
        <v>733</v>
      </c>
      <c r="BO13" s="100"/>
      <c r="BP13" s="99">
        <f>DATE(YEAR(BN13),MONTH(BN13)+1,DAY(BN13))</f>
        <v>764</v>
      </c>
      <c r="BQ13" s="100"/>
      <c r="BR13" s="99">
        <f>DATE(YEAR(BP13),MONTH(BP13)+1,DAY(BP13))</f>
        <v>792</v>
      </c>
      <c r="BS13" s="100"/>
      <c r="BT13" s="99">
        <f>DATE(YEAR(BR13),MONTH(BR13)+1,DAY(BR13))</f>
        <v>823</v>
      </c>
      <c r="BU13" s="100"/>
      <c r="BV13" s="99">
        <f>DATE(YEAR(BT13),MONTH(BT13)+1,DAY(BT13))</f>
        <v>853</v>
      </c>
      <c r="BW13" s="100"/>
      <c r="BX13" s="99">
        <f>DATE(YEAR(BV13),MONTH(BV13)+1,DAY(BV13))</f>
        <v>884</v>
      </c>
      <c r="BY13" s="100"/>
      <c r="BZ13" s="99">
        <f>DATE(YEAR(BX13),MONTH(BX13)+1,DAY(BX13))</f>
        <v>914</v>
      </c>
      <c r="CA13" s="100"/>
      <c r="CB13" s="99">
        <f>DATE(YEAR(BZ13),MONTH(BZ13)+1,DAY(BZ13))</f>
        <v>945</v>
      </c>
      <c r="CC13" s="100"/>
      <c r="CD13" s="99">
        <f>DATE(YEAR(CB13),MONTH(CB13)+1,DAY(CB13))</f>
        <v>976</v>
      </c>
      <c r="CE13" s="100"/>
      <c r="CF13" s="99">
        <f>DATE(YEAR(CD13),MONTH(CD13)+1,DAY(CD13))</f>
        <v>1006</v>
      </c>
      <c r="CG13" s="100"/>
      <c r="CH13" s="99">
        <f>DATE(YEAR(CF13),MONTH(CF13)+1,DAY(CF13))</f>
        <v>1037</v>
      </c>
      <c r="CI13" s="100"/>
      <c r="CJ13" s="99">
        <f>DATE(YEAR(CH13),MONTH(CH13)+1,DAY(CH13))</f>
        <v>1067</v>
      </c>
      <c r="CK13" s="100"/>
      <c r="CL13" s="1"/>
      <c r="CM13" s="97" t="s">
        <v>13</v>
      </c>
      <c r="CN13" s="98"/>
      <c r="CO13" s="1"/>
    </row>
    <row r="14" spans="1:93" ht="12.75" customHeight="1">
      <c r="A14" s="1"/>
      <c r="B14" s="25" t="s">
        <v>14</v>
      </c>
      <c r="C14" s="1" t="s">
        <v>15</v>
      </c>
      <c r="D14" s="1"/>
      <c r="E14" s="104"/>
      <c r="F14" s="24"/>
      <c r="G14" s="26" t="s">
        <v>16</v>
      </c>
      <c r="H14" s="26"/>
      <c r="I14" s="26" t="s">
        <v>17</v>
      </c>
      <c r="J14" s="1"/>
      <c r="K14" s="27" t="s">
        <v>18</v>
      </c>
      <c r="L14" s="27" t="s">
        <v>19</v>
      </c>
      <c r="M14" s="1"/>
      <c r="N14" s="27" t="s">
        <v>20</v>
      </c>
      <c r="O14" s="27" t="s">
        <v>21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ht="12.75" customHeight="1">
      <c r="A15" s="1"/>
      <c r="B15" s="1"/>
      <c r="C15" s="1"/>
      <c r="D15" s="1"/>
      <c r="E15" s="26"/>
      <c r="F15" s="26"/>
      <c r="G15" s="26"/>
      <c r="H15" s="26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ht="12.75" customHeight="1">
      <c r="A16" s="1"/>
      <c r="B16" s="25">
        <v>1</v>
      </c>
      <c r="C16" s="28" t="s">
        <v>22</v>
      </c>
      <c r="D16" s="28"/>
      <c r="E16" s="29">
        <v>0</v>
      </c>
      <c r="F16" s="30"/>
      <c r="G16" s="31" t="e">
        <f>+E16/$E$38</f>
        <v>#DIV/0!</v>
      </c>
      <c r="H16" s="32"/>
      <c r="I16" s="29">
        <v>0</v>
      </c>
      <c r="J16" s="1"/>
      <c r="K16" s="8"/>
      <c r="L16" s="8"/>
      <c r="M16" s="1"/>
      <c r="N16" s="33">
        <f>IF($E$4&lt;K16,((YEAR(L16)-YEAR(K16))*12+MONTH(L16)-MONTH(K16))+1,((YEAR(L16)-YEAR($E$4))*12+MONTH(L16)-MONTH($E$4))+1)</f>
        <v>1</v>
      </c>
      <c r="O16" s="34">
        <f>1/N16</f>
        <v>1</v>
      </c>
      <c r="P16" s="1"/>
      <c r="Q16" s="1"/>
      <c r="R16" s="35">
        <f>+IF(R$13&gt;=$K16,IF(R$13&lt;=$L16,$O16,0),0)</f>
        <v>1</v>
      </c>
      <c r="S16" s="35">
        <f>+R16*E16</f>
        <v>0</v>
      </c>
      <c r="T16" s="34">
        <f>+IF(T$13&gt;=$K16,IF(T$13&lt;=$L16,$O16,0),0)</f>
        <v>0</v>
      </c>
      <c r="U16" s="36">
        <f>+T16*$E$16</f>
        <v>0</v>
      </c>
      <c r="V16" s="35">
        <f>+IF(V$13&gt;=$K16,IF(V$13&lt;=$L16,$O16,0),0)</f>
        <v>0</v>
      </c>
      <c r="W16" s="36">
        <f>+V16*$E$16</f>
        <v>0</v>
      </c>
      <c r="X16" s="35">
        <f>+IF(X$13&gt;=$K16,IF(X$13&lt;=$L16,$O16,0),0)</f>
        <v>0</v>
      </c>
      <c r="Y16" s="36">
        <f>+X16*$E$16</f>
        <v>0</v>
      </c>
      <c r="Z16" s="35">
        <f>+IF(Z$13&gt;=$K16,IF(Z$13&lt;=$L16,$O16,0),0)</f>
        <v>0</v>
      </c>
      <c r="AA16" s="36">
        <f>+Z16*$E$16</f>
        <v>0</v>
      </c>
      <c r="AB16" s="35">
        <f>+IF(AB$13&gt;=$K16,IF(AB$13&lt;=$L16,$O16,0),0)</f>
        <v>0</v>
      </c>
      <c r="AC16" s="36">
        <f>+AB16*$E$16</f>
        <v>0</v>
      </c>
      <c r="AD16" s="35">
        <f>+IF(AD$13&gt;=$K16,IF(AD$13&lt;=$L16,$O16,0),0)</f>
        <v>0</v>
      </c>
      <c r="AE16" s="36">
        <f>+AD16*$E$16</f>
        <v>0</v>
      </c>
      <c r="AF16" s="35">
        <f>+IF(AF$13&gt;=$K16,IF(AF$13&lt;=$L16,$O16,0),0)</f>
        <v>0</v>
      </c>
      <c r="AG16" s="36">
        <f>+AF16*$E$16</f>
        <v>0</v>
      </c>
      <c r="AH16" s="35">
        <f>+IF(AH$13&gt;=$K16,IF(AH$13&lt;=$L16,$O16,0),0)</f>
        <v>0</v>
      </c>
      <c r="AI16" s="36">
        <f>+AH16*$E$16</f>
        <v>0</v>
      </c>
      <c r="AJ16" s="35">
        <f>+IF(AJ$13&gt;=$K16,IF(AJ$13&lt;=$L16,$O16,0),0)</f>
        <v>0</v>
      </c>
      <c r="AK16" s="36">
        <f>+AJ16*$E$16</f>
        <v>0</v>
      </c>
      <c r="AL16" s="35">
        <f>+IF(AL$13&gt;=$K16,IF(AL$13&lt;=$L16,$O16,0),0)</f>
        <v>0</v>
      </c>
      <c r="AM16" s="36">
        <f>+AL16*$E$16</f>
        <v>0</v>
      </c>
      <c r="AN16" s="35">
        <f>+IF(AN$13&gt;=$K16,IF(AN$13&lt;=$L16,$O16,0),0)</f>
        <v>0</v>
      </c>
      <c r="AO16" s="36">
        <f>+AN16*$E$16</f>
        <v>0</v>
      </c>
      <c r="AP16" s="35">
        <f>+IF(AP$13&gt;=$K16,IF(AP$13&lt;=$L16,$O16,0),0)</f>
        <v>0</v>
      </c>
      <c r="AQ16" s="36">
        <f>+AP16*$E$16</f>
        <v>0</v>
      </c>
      <c r="AR16" s="35">
        <f>+IF(AR$13&gt;=$K16,IF(AR$13&lt;=$L16,$O16,0),0)</f>
        <v>0</v>
      </c>
      <c r="AS16" s="36">
        <f>+AR16*$E$16</f>
        <v>0</v>
      </c>
      <c r="AT16" s="35">
        <f>+IF(AT$13&gt;=$K16,IF(AT$13&lt;=$L16,$O16,0),0)</f>
        <v>0</v>
      </c>
      <c r="AU16" s="36">
        <f>+AT16*$E$16</f>
        <v>0</v>
      </c>
      <c r="AV16" s="35">
        <f>+IF(AV$13&gt;=$K16,IF(AV$13&lt;=$L16,$O16,0),0)</f>
        <v>0</v>
      </c>
      <c r="AW16" s="36">
        <f>+AV16*$E$16</f>
        <v>0</v>
      </c>
      <c r="AX16" s="35">
        <f>+IF(AX$13&gt;=$K16,IF(AX$13&lt;=$L16,$O16,0),0)</f>
        <v>0</v>
      </c>
      <c r="AY16" s="36">
        <f>+AX16*$E$16</f>
        <v>0</v>
      </c>
      <c r="AZ16" s="35">
        <f>+IF(AZ$13&gt;=$K16,IF(AZ$13&lt;=$L16,$O16,0),0)</f>
        <v>0</v>
      </c>
      <c r="BA16" s="36">
        <f>+AZ16*$E$16</f>
        <v>0</v>
      </c>
      <c r="BB16" s="35">
        <f>+IF(BB$13&gt;=$K16,IF(BB$13&lt;=$L16,$O16,0),0)</f>
        <v>0</v>
      </c>
      <c r="BC16" s="36">
        <f>+BB16*$E$16</f>
        <v>0</v>
      </c>
      <c r="BD16" s="35">
        <f>+IF(BD$13&gt;=$K16,IF(BD$13&lt;=$L16,$O16,0),0)</f>
        <v>0</v>
      </c>
      <c r="BE16" s="36">
        <f>+BD16*$E$16</f>
        <v>0</v>
      </c>
      <c r="BF16" s="35">
        <f>+IF(BF$13&gt;=$K16,IF(BF$13&lt;=$L16,$O16,0),0)</f>
        <v>0</v>
      </c>
      <c r="BG16" s="36">
        <f>+BF16*$E$16</f>
        <v>0</v>
      </c>
      <c r="BH16" s="35">
        <f>+IF(BH$13&gt;=$K16,IF(BH$13&lt;=$L16,$O16,0),0)</f>
        <v>0</v>
      </c>
      <c r="BI16" s="36">
        <f>+BH16*$E$16</f>
        <v>0</v>
      </c>
      <c r="BJ16" s="35">
        <f>+IF(BJ$13&gt;=$K16,IF(BJ$13&lt;=$L16,$O16,0),0)</f>
        <v>0</v>
      </c>
      <c r="BK16" s="36">
        <f>+BJ16*$E$16</f>
        <v>0</v>
      </c>
      <c r="BL16" s="35">
        <f>+IF(BL$13&gt;=$K16,IF(BL$13&lt;=$L16,$O16,0),0)</f>
        <v>0</v>
      </c>
      <c r="BM16" s="36">
        <f>+BL16*$E$16</f>
        <v>0</v>
      </c>
      <c r="BN16" s="35">
        <f>+IF(BN$13&gt;=$K16,IF(BN$13&lt;=$L16,$O16,0),0)</f>
        <v>0</v>
      </c>
      <c r="BO16" s="36">
        <f>+BN16*$E$16</f>
        <v>0</v>
      </c>
      <c r="BP16" s="35">
        <f>+IF(BP$13&gt;=$K16,IF(BP$13&lt;=$L16,$O16,0),0)</f>
        <v>0</v>
      </c>
      <c r="BQ16" s="36">
        <f>+BP16*$E$16</f>
        <v>0</v>
      </c>
      <c r="BR16" s="35">
        <f>+IF(BR$13&gt;=$K16,IF(BR$13&lt;=$L16,$O16,0),0)</f>
        <v>0</v>
      </c>
      <c r="BS16" s="36">
        <f>+BR16*$E$16</f>
        <v>0</v>
      </c>
      <c r="BT16" s="35">
        <f>+IF(BT$13&gt;=$K16,IF(BT$13&lt;=$L16,$O16,0),0)</f>
        <v>0</v>
      </c>
      <c r="BU16" s="36">
        <f>+BT16*$E$16</f>
        <v>0</v>
      </c>
      <c r="BV16" s="35">
        <f>+IF(BV$13&gt;=$K16,IF(BV$13&lt;=$L16,$O16,0),0)</f>
        <v>0</v>
      </c>
      <c r="BW16" s="36">
        <f>+BV16*$E$16</f>
        <v>0</v>
      </c>
      <c r="BX16" s="35">
        <f>+IF(BX$13&gt;=$K16,IF(BX$13&lt;=$L16,$O16,0),0)</f>
        <v>0</v>
      </c>
      <c r="BY16" s="36">
        <f>+BX16*$E$16</f>
        <v>0</v>
      </c>
      <c r="BZ16" s="35">
        <f>+IF(BZ$13&gt;=$K16,IF(BZ$13&lt;=$L16,$O16,0),0)</f>
        <v>0</v>
      </c>
      <c r="CA16" s="36">
        <f>+BZ16*$E$16</f>
        <v>0</v>
      </c>
      <c r="CB16" s="35">
        <f>+IF(CB$13&gt;=$K16,IF(CB$13&lt;=$L16,$O16,0),0)</f>
        <v>0</v>
      </c>
      <c r="CC16" s="36">
        <f>+CB16*$E$16</f>
        <v>0</v>
      </c>
      <c r="CD16" s="35">
        <f>+IF(CD$13&gt;=$K16,IF(CD$13&lt;=$L16,$O16,0),0)</f>
        <v>0</v>
      </c>
      <c r="CE16" s="36">
        <f>+CD16*$E$16</f>
        <v>0</v>
      </c>
      <c r="CF16" s="35">
        <f>+IF(CF$13&gt;=$K16,IF(CF$13&lt;=$L16,$O16,0),0)</f>
        <v>0</v>
      </c>
      <c r="CG16" s="36">
        <f>+CF16*$E$16</f>
        <v>0</v>
      </c>
      <c r="CH16" s="35">
        <f>+IF(CH$13&gt;=$K16,IF(CH$13&lt;=$L16,$O16,0),0)</f>
        <v>0</v>
      </c>
      <c r="CI16" s="36">
        <f>+CH16*$E$16</f>
        <v>0</v>
      </c>
      <c r="CJ16" s="35">
        <f>+IF(CJ$13&gt;=$K16,IF(CJ$13&lt;=$L16,$O16,0),0)</f>
        <v>0</v>
      </c>
      <c r="CK16" s="36">
        <f>+CJ16*$E$16</f>
        <v>0</v>
      </c>
      <c r="CL16" s="1"/>
      <c r="CM16" s="35">
        <f>+R16+T16+V16+X16+Z16+AB16+AD16+AF16+AH16+AJ16+AL16+AN16+AP16+AR16+AT16+AV16+AX16+AZ16+BB16+BD16+BF16+BH16+BJ16+BL16+BN16+BP16+BR16+BT16+BV16+BX16+BZ16+CB16+CD16+CF16+CH16+CJ16</f>
        <v>1</v>
      </c>
      <c r="CN16" s="1"/>
      <c r="CO16" s="1"/>
    </row>
    <row r="17" spans="1:93" ht="12.75" customHeight="1">
      <c r="A17" s="1"/>
      <c r="B17" s="25"/>
      <c r="C17" s="28"/>
      <c r="D17" s="28"/>
      <c r="E17" s="30"/>
      <c r="F17" s="30"/>
      <c r="G17" s="32"/>
      <c r="H17" s="32"/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</row>
    <row r="18" spans="1:93" ht="12.75" customHeight="1">
      <c r="A18" s="1"/>
      <c r="B18" s="25"/>
      <c r="C18" s="37" t="s">
        <v>23</v>
      </c>
      <c r="D18" s="28"/>
      <c r="E18" s="38">
        <f>+E16</f>
        <v>0</v>
      </c>
      <c r="F18" s="30"/>
      <c r="G18" s="39" t="e">
        <f>+E18/$E$38</f>
        <v>#DIV/0!</v>
      </c>
      <c r="H18" s="32"/>
      <c r="I18" s="38">
        <f>+I16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ht="12.75" customHeight="1">
      <c r="A19" s="1"/>
      <c r="B19" s="25"/>
      <c r="C19" s="1"/>
      <c r="D19" s="1"/>
      <c r="E19" s="30"/>
      <c r="F19" s="30"/>
      <c r="G19" s="40"/>
      <c r="H19" s="40"/>
      <c r="I19" s="3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ht="12.75" customHeight="1">
      <c r="A20" s="1"/>
      <c r="B20" s="25">
        <v>2</v>
      </c>
      <c r="C20" s="28" t="s">
        <v>24</v>
      </c>
      <c r="D20" s="28"/>
      <c r="E20" s="30"/>
      <c r="F20" s="30"/>
      <c r="G20" s="40"/>
      <c r="H20" s="40"/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ht="12.75" customHeight="1">
      <c r="A21" s="1"/>
      <c r="B21" s="25">
        <v>2.1</v>
      </c>
      <c r="C21" s="1" t="s">
        <v>25</v>
      </c>
      <c r="D21" s="1"/>
      <c r="E21" s="29">
        <v>0</v>
      </c>
      <c r="F21" s="30"/>
      <c r="G21" s="31" t="e">
        <f t="shared" ref="G21:G34" si="0">+E21/$E$38</f>
        <v>#DIV/0!</v>
      </c>
      <c r="H21" s="32"/>
      <c r="I21" s="29">
        <v>0</v>
      </c>
      <c r="J21" s="1"/>
      <c r="K21" s="8"/>
      <c r="L21" s="8"/>
      <c r="M21" s="1"/>
      <c r="N21" s="33">
        <f>(DATEDIF(K21,L21,"M")+1)</f>
        <v>1</v>
      </c>
      <c r="O21" s="34">
        <f t="shared" ref="O21:O34" si="1">1/N21</f>
        <v>1</v>
      </c>
      <c r="P21" s="1"/>
      <c r="Q21" s="1"/>
      <c r="R21" s="35">
        <f>+IF(R$13&gt;=$K21,IF(R$13&lt;=$L21,$O21,0),0)</f>
        <v>1</v>
      </c>
      <c r="S21" s="36">
        <f t="shared" ref="S21:S34" si="2">+R21*E21</f>
        <v>0</v>
      </c>
      <c r="T21" s="35">
        <f>+IF(T$13&gt;=$K21,IF(T$13&lt;=$L21,$O21,0),0)</f>
        <v>0</v>
      </c>
      <c r="U21" s="36">
        <f t="shared" ref="U21:U34" si="3">+T21*E21</f>
        <v>0</v>
      </c>
      <c r="V21" s="35">
        <f>+IF(V$13&gt;=$K21,IF(V$13&lt;=$L21,$O21,0),0)</f>
        <v>0</v>
      </c>
      <c r="W21" s="36">
        <f t="shared" ref="W21:W34" si="4">+V21*E21</f>
        <v>0</v>
      </c>
      <c r="X21" s="35">
        <f>+IF(X$13&gt;=$K21,IF(X$13&lt;=$L21,$O21,0),0)</f>
        <v>0</v>
      </c>
      <c r="Y21" s="36">
        <f t="shared" ref="Y21:Y34" si="5">+X21*E21</f>
        <v>0</v>
      </c>
      <c r="Z21" s="35">
        <f>+IF(Z$13&gt;=$K21,IF(Z$13&lt;=$L21,$O21,0),0)</f>
        <v>0</v>
      </c>
      <c r="AA21" s="36">
        <f t="shared" ref="AA21:AA34" si="6">+Z21*E21</f>
        <v>0</v>
      </c>
      <c r="AB21" s="35">
        <f>+IF(AB$13&gt;=$K21,IF(AB$13&lt;=$L21,$O21,0),0)</f>
        <v>0</v>
      </c>
      <c r="AC21" s="36">
        <f t="shared" ref="AC21:AC34" si="7">+AB21*E21</f>
        <v>0</v>
      </c>
      <c r="AD21" s="35">
        <f>+IF(AD$13&gt;=$K21,IF(AD$13&lt;=$L21,$O21,0),0)</f>
        <v>0</v>
      </c>
      <c r="AE21" s="36">
        <f t="shared" ref="AE21:AE34" si="8">+AD21*E21</f>
        <v>0</v>
      </c>
      <c r="AF21" s="35">
        <f>+IF(AF$13&gt;=$K21,IF(AF$13&lt;=$L21,$O21,0),0)</f>
        <v>0</v>
      </c>
      <c r="AG21" s="36">
        <f t="shared" ref="AG21:AG34" si="9">+AF21*E21</f>
        <v>0</v>
      </c>
      <c r="AH21" s="35">
        <f>+IF(AH$13&gt;=$K21,IF(AH$13&lt;=$L21,$O21,0),0)</f>
        <v>0</v>
      </c>
      <c r="AI21" s="36">
        <f t="shared" ref="AI21:AI34" si="10">+AH21*$E21</f>
        <v>0</v>
      </c>
      <c r="AJ21" s="35">
        <f>+IF(AJ$13&gt;=$K21,IF(AJ$13&lt;=$L21,$O21,0),0)</f>
        <v>0</v>
      </c>
      <c r="AK21" s="36">
        <f t="shared" ref="AK21:AK34" si="11">+AJ21*$E21</f>
        <v>0</v>
      </c>
      <c r="AL21" s="35">
        <f>+IF(AL$13&gt;=$K21,IF(AL$13&lt;=$L21,$O21,0),0)</f>
        <v>0</v>
      </c>
      <c r="AM21" s="36">
        <f t="shared" ref="AM21:AM34" si="12">+AL21*$E21</f>
        <v>0</v>
      </c>
      <c r="AN21" s="35">
        <f>+IF(AN$13&gt;=$K21,IF(AN$13&lt;=$L21,$O21,0),0)</f>
        <v>0</v>
      </c>
      <c r="AO21" s="36">
        <f t="shared" ref="AO21:AO34" si="13">+AN21*$E21</f>
        <v>0</v>
      </c>
      <c r="AP21" s="35">
        <f>+IF(AP$13&gt;=$K21,IF(AP$13&lt;=$L21,$O21,0),0)</f>
        <v>0</v>
      </c>
      <c r="AQ21" s="36">
        <f t="shared" ref="AQ21:AQ34" si="14">+AP21*$E21</f>
        <v>0</v>
      </c>
      <c r="AR21" s="35">
        <f>+IF(AR$13&gt;=$K21,IF(AR$13&lt;=$L21,$O21,0),0)</f>
        <v>0</v>
      </c>
      <c r="AS21" s="36">
        <f t="shared" ref="AS21:AS34" si="15">+AR21*$E21</f>
        <v>0</v>
      </c>
      <c r="AT21" s="35">
        <f>+IF(AT$13&gt;=$K21,IF(AT$13&lt;=$L21,$O21,0),0)</f>
        <v>0</v>
      </c>
      <c r="AU21" s="36">
        <f t="shared" ref="AU21:AU34" si="16">+AT21*$E21</f>
        <v>0</v>
      </c>
      <c r="AV21" s="35">
        <f>+IF(AV$13&gt;=$K21,IF(AV$13&lt;=$L21,$O21,0),0)</f>
        <v>0</v>
      </c>
      <c r="AW21" s="36">
        <f t="shared" ref="AW21:AW34" si="17">+AV21*$E21</f>
        <v>0</v>
      </c>
      <c r="AX21" s="35">
        <f>+IF(AX$13&gt;=$K21,IF(AX$13&lt;=$L21,$O21,0),0)</f>
        <v>0</v>
      </c>
      <c r="AY21" s="36">
        <f t="shared" ref="AY21:AY34" si="18">+AX21*$E21</f>
        <v>0</v>
      </c>
      <c r="AZ21" s="35">
        <f>+IF(AZ$13&gt;=$K21,IF(AZ$13&lt;=$L21,$O21,0),0)</f>
        <v>0</v>
      </c>
      <c r="BA21" s="36">
        <f t="shared" ref="BA21:BA34" si="19">+AZ21*$E21</f>
        <v>0</v>
      </c>
      <c r="BB21" s="35">
        <f>+IF(BB$13&gt;=$K21,IF(BB$13&lt;=$L21,$O21,0),0)</f>
        <v>0</v>
      </c>
      <c r="BC21" s="36">
        <f t="shared" ref="BC21:BC34" si="20">+BB21*$E21</f>
        <v>0</v>
      </c>
      <c r="BD21" s="35">
        <f>+IF(BD$13&gt;=$K21,IF(BD$13&lt;=$L21,$O21,0),0)</f>
        <v>0</v>
      </c>
      <c r="BE21" s="36">
        <f t="shared" ref="BE21:BE34" si="21">+BD21*$E21</f>
        <v>0</v>
      </c>
      <c r="BF21" s="35">
        <f>+IF(BF$13&gt;=$K21,IF(BF$13&lt;=$L21,$O21,0),0)</f>
        <v>0</v>
      </c>
      <c r="BG21" s="36">
        <f t="shared" ref="BG21:BG34" si="22">+BF21*$E21</f>
        <v>0</v>
      </c>
      <c r="BH21" s="35">
        <f>+IF(BH$13&gt;=$K21,IF(BH$13&lt;=$L21,$O21,0),0)</f>
        <v>0</v>
      </c>
      <c r="BI21" s="36">
        <f t="shared" ref="BI21:BI34" si="23">+BH21*$E21</f>
        <v>0</v>
      </c>
      <c r="BJ21" s="35">
        <f>+IF(BJ$13&gt;=$K21,IF(BJ$13&lt;=$L21,$O21,0),0)</f>
        <v>0</v>
      </c>
      <c r="BK21" s="36">
        <f t="shared" ref="BK21:BK34" si="24">+BJ21*$E21</f>
        <v>0</v>
      </c>
      <c r="BL21" s="35">
        <f>+IF(BL$13&gt;=$K21,IF(BL$13&lt;=$L21,$O21,0),0)</f>
        <v>0</v>
      </c>
      <c r="BM21" s="36">
        <f t="shared" ref="BM21:BM34" si="25">+BL21*$E21</f>
        <v>0</v>
      </c>
      <c r="BN21" s="35">
        <f>+IF(BN$13&gt;=$K21,IF(BN$13&lt;=$L21,$O21,0),0)</f>
        <v>0</v>
      </c>
      <c r="BO21" s="36">
        <f t="shared" ref="BO21:BO34" si="26">+BN21*$E21</f>
        <v>0</v>
      </c>
      <c r="BP21" s="35">
        <f>+IF(BP$13&gt;=$K21,IF(BP$13&lt;=$L21,$O21,0),0)</f>
        <v>0</v>
      </c>
      <c r="BQ21" s="36">
        <f t="shared" ref="BQ21:BQ34" si="27">+BP21*$E21</f>
        <v>0</v>
      </c>
      <c r="BR21" s="35">
        <f>+IF(BR$13&gt;=$K21,IF(BR$13&lt;=$L21,$O21,0),0)</f>
        <v>0</v>
      </c>
      <c r="BS21" s="36">
        <f t="shared" ref="BS21:BS34" si="28">+BR21*$E21</f>
        <v>0</v>
      </c>
      <c r="BT21" s="35">
        <f>+IF(BT$13&gt;=$K21,IF(BT$13&lt;=$L21,$O21,0),0)</f>
        <v>0</v>
      </c>
      <c r="BU21" s="36">
        <f t="shared" ref="BU21:BU34" si="29">+BT21*$E21</f>
        <v>0</v>
      </c>
      <c r="BV21" s="35">
        <f>+IF(BV$13&gt;=$K21,IF(BV$13&lt;=$L21,$O21,0),0)</f>
        <v>0</v>
      </c>
      <c r="BW21" s="36">
        <f t="shared" ref="BW21:BW34" si="30">+BV21*$E21</f>
        <v>0</v>
      </c>
      <c r="BX21" s="35">
        <f>+IF(BX$13&gt;=$K21,IF(BX$13&lt;=$L21,$O21,0),0)</f>
        <v>0</v>
      </c>
      <c r="BY21" s="36">
        <f t="shared" ref="BY21:BY34" si="31">+BX21*$E21</f>
        <v>0</v>
      </c>
      <c r="BZ21" s="35">
        <f>+IF(BZ$13&gt;=$K21,IF(BZ$13&lt;=$L21,$O21,0),0)</f>
        <v>0</v>
      </c>
      <c r="CA21" s="36">
        <f t="shared" ref="CA21:CA34" si="32">+BZ21*$E21</f>
        <v>0</v>
      </c>
      <c r="CB21" s="35">
        <f>+IF(CB$13&gt;=$K21,IF(CB$13&lt;=$L21,$O21,0),0)</f>
        <v>0</v>
      </c>
      <c r="CC21" s="36">
        <f t="shared" ref="CC21:CC34" si="33">+CB21*$E21</f>
        <v>0</v>
      </c>
      <c r="CD21" s="35">
        <f>+IF(CD$13&gt;=$K21,IF(CD$13&lt;=$L21,$O21,0),0)</f>
        <v>0</v>
      </c>
      <c r="CE21" s="36">
        <f t="shared" ref="CE21:CE34" si="34">+CD21*$E21</f>
        <v>0</v>
      </c>
      <c r="CF21" s="35">
        <f>+IF(CF$13&gt;=$K21,IF(CF$13&lt;=$L21,$O21,0),0)</f>
        <v>0</v>
      </c>
      <c r="CG21" s="36">
        <f t="shared" ref="CG21:CG34" si="35">+CF21*$E21</f>
        <v>0</v>
      </c>
      <c r="CH21" s="35">
        <f>+IF(CH$13&gt;=$K21,IF(CH$13&lt;=$L21,$O21,0),0)</f>
        <v>0</v>
      </c>
      <c r="CI21" s="36">
        <f t="shared" ref="CI21:CI34" si="36">+CH21*$E21</f>
        <v>0</v>
      </c>
      <c r="CJ21" s="35">
        <f>+IF(CJ$13&gt;=$K21,IF(CJ$13&lt;=$L21,$O21,0),0)</f>
        <v>0</v>
      </c>
      <c r="CK21" s="36">
        <f t="shared" ref="CK21:CK34" si="37">+CJ21*$E21</f>
        <v>0</v>
      </c>
      <c r="CL21" s="1"/>
      <c r="CM21" s="35">
        <f t="shared" ref="CM21:CM34" si="38">+R21+T21+V21+X21+Z21+AB21+AD21+AF21+AH21+AJ21+AL21+AN21+AP21+AR21+AT21+AV21+AX21+AZ21+BB21+BD21+BF21+BH21+BJ21+BL21+BN21+BP21+BR21+BT21+BV21+BX21+BZ21+CB21+CD21+CF21+CH21+CJ21</f>
        <v>1</v>
      </c>
      <c r="CN21" s="1"/>
      <c r="CO21" s="41"/>
    </row>
    <row r="22" spans="1:93" ht="12.75" customHeight="1">
      <c r="A22" s="1"/>
      <c r="B22" s="25">
        <v>2.2000000000000002</v>
      </c>
      <c r="C22" s="1" t="s">
        <v>26</v>
      </c>
      <c r="D22" s="1"/>
      <c r="E22" s="29">
        <v>0</v>
      </c>
      <c r="F22" s="30"/>
      <c r="G22" s="31" t="e">
        <f t="shared" si="0"/>
        <v>#DIV/0!</v>
      </c>
      <c r="H22" s="32"/>
      <c r="I22" s="29">
        <v>0</v>
      </c>
      <c r="J22" s="1"/>
      <c r="K22" s="8"/>
      <c r="L22" s="8"/>
      <c r="M22" s="1"/>
      <c r="N22" s="33">
        <f>(DATEDIF(K22,L25,"M")+1)</f>
        <v>1</v>
      </c>
      <c r="O22" s="34">
        <f t="shared" si="1"/>
        <v>1</v>
      </c>
      <c r="P22" s="1"/>
      <c r="Q22" s="1"/>
      <c r="R22" s="35">
        <f>+IF(R$13&gt;=$K22,IF(R$13&lt;=$L25,$O22,0),0)</f>
        <v>1</v>
      </c>
      <c r="S22" s="36">
        <f t="shared" si="2"/>
        <v>0</v>
      </c>
      <c r="T22" s="35">
        <f>+IF(T$13&gt;=$K22,IF(T$13&lt;=$L25,$O22,0),0)</f>
        <v>0</v>
      </c>
      <c r="U22" s="36">
        <f t="shared" si="3"/>
        <v>0</v>
      </c>
      <c r="V22" s="35">
        <f>+IF(V$13&gt;=$K22,IF(V$13&lt;=$L25,$O22,0),0)</f>
        <v>0</v>
      </c>
      <c r="W22" s="36">
        <f t="shared" si="4"/>
        <v>0</v>
      </c>
      <c r="X22" s="35">
        <f>+IF(X$13&gt;=$K22,IF(X$13&lt;=$L25,$O22,0),0)</f>
        <v>0</v>
      </c>
      <c r="Y22" s="36">
        <f t="shared" si="5"/>
        <v>0</v>
      </c>
      <c r="Z22" s="35">
        <f>+IF(Z$13&gt;=$K22,IF(Z$13&lt;=$L25,$O22,0),0)</f>
        <v>0</v>
      </c>
      <c r="AA22" s="36">
        <f t="shared" si="6"/>
        <v>0</v>
      </c>
      <c r="AB22" s="35">
        <f>+IF(AB$13&gt;=$K22,IF(AB$13&lt;=$L25,$O22,0),0)</f>
        <v>0</v>
      </c>
      <c r="AC22" s="36">
        <f t="shared" si="7"/>
        <v>0</v>
      </c>
      <c r="AD22" s="35">
        <f>+IF(AD$13&gt;=$K22,IF(AD$13&lt;=$L25,$O22,0),0)</f>
        <v>0</v>
      </c>
      <c r="AE22" s="36">
        <f t="shared" si="8"/>
        <v>0</v>
      </c>
      <c r="AF22" s="35">
        <f>+IF(AF$13&gt;=$K22,IF(AF$13&lt;=$L25,$O22,0),0)</f>
        <v>0</v>
      </c>
      <c r="AG22" s="36">
        <f t="shared" si="9"/>
        <v>0</v>
      </c>
      <c r="AH22" s="35">
        <f>+IF(AH$13&gt;=$K22,IF(AH$13&lt;=$L25,$O22,0),0)</f>
        <v>0</v>
      </c>
      <c r="AI22" s="36">
        <f t="shared" si="10"/>
        <v>0</v>
      </c>
      <c r="AJ22" s="35">
        <f>+IF(AJ$13&gt;=$K22,IF(AJ$13&lt;=$L25,$O22,0),0)</f>
        <v>0</v>
      </c>
      <c r="AK22" s="36">
        <f t="shared" si="11"/>
        <v>0</v>
      </c>
      <c r="AL22" s="35">
        <f>+IF(AL$13&gt;=$K22,IF(AL$13&lt;=$L25,$O22,0),0)</f>
        <v>0</v>
      </c>
      <c r="AM22" s="36">
        <f t="shared" si="12"/>
        <v>0</v>
      </c>
      <c r="AN22" s="35">
        <f>+IF(AN$13&gt;=$K22,IF(AN$13&lt;=$L25,$O22,0),0)</f>
        <v>0</v>
      </c>
      <c r="AO22" s="36">
        <f t="shared" si="13"/>
        <v>0</v>
      </c>
      <c r="AP22" s="35">
        <f>+IF(AP$13&gt;=$K22,IF(AP$13&lt;=$L25,$O22,0),0)</f>
        <v>0</v>
      </c>
      <c r="AQ22" s="36">
        <f t="shared" si="14"/>
        <v>0</v>
      </c>
      <c r="AR22" s="35">
        <f>+IF(AR$13&gt;=$K22,IF(AR$13&lt;=$L25,$O22,0),0)</f>
        <v>0</v>
      </c>
      <c r="AS22" s="36">
        <f t="shared" si="15"/>
        <v>0</v>
      </c>
      <c r="AT22" s="35">
        <f>+IF(AT$13&gt;=$K22,IF(AT$13&lt;=$L25,$O22,0),0)</f>
        <v>0</v>
      </c>
      <c r="AU22" s="36">
        <f t="shared" si="16"/>
        <v>0</v>
      </c>
      <c r="AV22" s="35">
        <f>+IF(AV$13&gt;=$K22,IF(AV$13&lt;=$L25,$O22,0),0)</f>
        <v>0</v>
      </c>
      <c r="AW22" s="36">
        <f t="shared" si="17"/>
        <v>0</v>
      </c>
      <c r="AX22" s="35">
        <f>+IF(AX$13&gt;=$K22,IF(AX$13&lt;=$L25,$O22,0),0)</f>
        <v>0</v>
      </c>
      <c r="AY22" s="36">
        <f t="shared" si="18"/>
        <v>0</v>
      </c>
      <c r="AZ22" s="35">
        <f>+IF(AZ$13&gt;=$K22,IF(AZ$13&lt;=$L25,$O22,0),0)</f>
        <v>0</v>
      </c>
      <c r="BA22" s="36">
        <f t="shared" si="19"/>
        <v>0</v>
      </c>
      <c r="BB22" s="35">
        <f>+IF(BB$13&gt;=$K22,IF(BB$13&lt;=$L25,$O22,0),0)</f>
        <v>0</v>
      </c>
      <c r="BC22" s="36">
        <f t="shared" si="20"/>
        <v>0</v>
      </c>
      <c r="BD22" s="35">
        <f>+IF(BD$13&gt;=$K22,IF(BD$13&lt;=$L25,$O22,0),0)</f>
        <v>0</v>
      </c>
      <c r="BE22" s="36">
        <f t="shared" si="21"/>
        <v>0</v>
      </c>
      <c r="BF22" s="35">
        <f>+IF(BF$13&gt;=$K22,IF(BF$13&lt;=$L25,$O22,0),0)</f>
        <v>0</v>
      </c>
      <c r="BG22" s="36">
        <f t="shared" si="22"/>
        <v>0</v>
      </c>
      <c r="BH22" s="35">
        <f>+IF(BH$13&gt;=$K22,IF(BH$13&lt;=$L25,$O22,0),0)</f>
        <v>0</v>
      </c>
      <c r="BI22" s="36">
        <f t="shared" si="23"/>
        <v>0</v>
      </c>
      <c r="BJ22" s="35">
        <f>+IF(BJ$13&gt;=$K22,IF(BJ$13&lt;=$L25,$O22,0),0)</f>
        <v>0</v>
      </c>
      <c r="BK22" s="36">
        <f t="shared" si="24"/>
        <v>0</v>
      </c>
      <c r="BL22" s="35">
        <f>+IF(BL$13&gt;=$K22,IF(BL$13&lt;=$L25,$O22,0),0)</f>
        <v>0</v>
      </c>
      <c r="BM22" s="36">
        <f t="shared" si="25"/>
        <v>0</v>
      </c>
      <c r="BN22" s="35">
        <f>+IF(BN$13&gt;=$K22,IF(BN$13&lt;=$L25,$O22,0),0)</f>
        <v>0</v>
      </c>
      <c r="BO22" s="36">
        <f t="shared" si="26"/>
        <v>0</v>
      </c>
      <c r="BP22" s="35">
        <f>+IF(BP$13&gt;=$K22,IF(BP$13&lt;=$L25,$O22,0),0)</f>
        <v>0</v>
      </c>
      <c r="BQ22" s="36">
        <f t="shared" si="27"/>
        <v>0</v>
      </c>
      <c r="BR22" s="35">
        <f>+IF(BR$13&gt;=$K22,IF(BR$13&lt;=$L25,$O22,0),0)</f>
        <v>0</v>
      </c>
      <c r="BS22" s="36">
        <f t="shared" si="28"/>
        <v>0</v>
      </c>
      <c r="BT22" s="35">
        <f>+IF(BT$13&gt;=$K22,IF(BT$13&lt;=$L25,$O22,0),0)</f>
        <v>0</v>
      </c>
      <c r="BU22" s="36">
        <f t="shared" si="29"/>
        <v>0</v>
      </c>
      <c r="BV22" s="35">
        <f>+IF(BV$13&gt;=$K22,IF(BV$13&lt;=$L25,$O22,0),0)</f>
        <v>0</v>
      </c>
      <c r="BW22" s="36">
        <f t="shared" si="30"/>
        <v>0</v>
      </c>
      <c r="BX22" s="35">
        <f>+IF(BX$13&gt;=$K22,IF(BX$13&lt;=$L25,$O22,0),0)</f>
        <v>0</v>
      </c>
      <c r="BY22" s="36">
        <f t="shared" si="31"/>
        <v>0</v>
      </c>
      <c r="BZ22" s="35">
        <f>+IF(BZ$13&gt;=$K22,IF(BZ$13&lt;=$L25,$O22,0),0)</f>
        <v>0</v>
      </c>
      <c r="CA22" s="36">
        <f t="shared" si="32"/>
        <v>0</v>
      </c>
      <c r="CB22" s="35">
        <f>+IF(CB$13&gt;=$K22,IF(CB$13&lt;=$L25,$O22,0),0)</f>
        <v>0</v>
      </c>
      <c r="CC22" s="36">
        <f t="shared" si="33"/>
        <v>0</v>
      </c>
      <c r="CD22" s="35">
        <f>+IF(CD$13&gt;=$K22,IF(CD$13&lt;=$L25,$O22,0),0)</f>
        <v>0</v>
      </c>
      <c r="CE22" s="36">
        <f t="shared" si="34"/>
        <v>0</v>
      </c>
      <c r="CF22" s="35">
        <f>+IF(CF$13&gt;=$K22,IF(CF$13&lt;=$L25,$O22,0),0)</f>
        <v>0</v>
      </c>
      <c r="CG22" s="36">
        <f t="shared" si="35"/>
        <v>0</v>
      </c>
      <c r="CH22" s="35">
        <f>+IF(CH$13&gt;=$K22,IF(CH$13&lt;=$L25,$O22,0),0)</f>
        <v>0</v>
      </c>
      <c r="CI22" s="36">
        <f t="shared" si="36"/>
        <v>0</v>
      </c>
      <c r="CJ22" s="35">
        <f>+IF(CJ$13&gt;=$K22,IF(CJ$13&lt;=$L25,$O22,0),0)</f>
        <v>0</v>
      </c>
      <c r="CK22" s="36">
        <f t="shared" si="37"/>
        <v>0</v>
      </c>
      <c r="CL22" s="1"/>
      <c r="CM22" s="35">
        <f t="shared" si="38"/>
        <v>1</v>
      </c>
      <c r="CN22" s="1"/>
      <c r="CO22" s="1"/>
    </row>
    <row r="23" spans="1:93" ht="12.75" customHeight="1">
      <c r="A23" s="1"/>
      <c r="B23" s="25">
        <v>2.2999999999999998</v>
      </c>
      <c r="C23" s="1" t="s">
        <v>27</v>
      </c>
      <c r="D23" s="1"/>
      <c r="E23" s="29">
        <v>0</v>
      </c>
      <c r="F23" s="30"/>
      <c r="G23" s="31" t="e">
        <f t="shared" si="0"/>
        <v>#DIV/0!</v>
      </c>
      <c r="H23" s="32"/>
      <c r="I23" s="29">
        <v>0</v>
      </c>
      <c r="J23" s="1"/>
      <c r="K23" s="8"/>
      <c r="L23" s="8"/>
      <c r="M23" s="1"/>
      <c r="N23" s="33">
        <f t="shared" ref="N23:N24" si="39">(DATEDIF(K23,L23,"M")+1)</f>
        <v>1</v>
      </c>
      <c r="O23" s="34">
        <f t="shared" si="1"/>
        <v>1</v>
      </c>
      <c r="P23" s="1"/>
      <c r="Q23" s="1"/>
      <c r="R23" s="35">
        <f t="shared" ref="R23:R24" si="40">+IF(R$13&gt;=$K23,IF(R$13&lt;=$L23,$O23,0),0)</f>
        <v>1</v>
      </c>
      <c r="S23" s="36">
        <f t="shared" si="2"/>
        <v>0</v>
      </c>
      <c r="T23" s="35">
        <f t="shared" ref="T23:T24" si="41">+IF(T$13&gt;=$K23,IF(T$13&lt;=$L23,$O23,0),0)</f>
        <v>0</v>
      </c>
      <c r="U23" s="36">
        <f t="shared" si="3"/>
        <v>0</v>
      </c>
      <c r="V23" s="35">
        <f t="shared" ref="V23:V24" si="42">+IF(V$13&gt;=$K23,IF(V$13&lt;=$L23,$O23,0),0)</f>
        <v>0</v>
      </c>
      <c r="W23" s="36">
        <f t="shared" si="4"/>
        <v>0</v>
      </c>
      <c r="X23" s="35">
        <f t="shared" ref="X23:X24" si="43">+IF(X$13&gt;=$K23,IF(X$13&lt;=$L23,$O23,0),0)</f>
        <v>0</v>
      </c>
      <c r="Y23" s="36">
        <f t="shared" si="5"/>
        <v>0</v>
      </c>
      <c r="Z23" s="35">
        <f t="shared" ref="Z23:Z24" si="44">+IF(Z$13&gt;=$K23,IF(Z$13&lt;=$L23,$O23,0),0)</f>
        <v>0</v>
      </c>
      <c r="AA23" s="36">
        <f t="shared" si="6"/>
        <v>0</v>
      </c>
      <c r="AB23" s="35">
        <f t="shared" ref="AB23:AB24" si="45">+IF(AB$13&gt;=$K23,IF(AB$13&lt;=$L23,$O23,0),0)</f>
        <v>0</v>
      </c>
      <c r="AC23" s="36">
        <f t="shared" si="7"/>
        <v>0</v>
      </c>
      <c r="AD23" s="35">
        <f t="shared" ref="AD23:AD24" si="46">+IF(AD$13&gt;=$K23,IF(AD$13&lt;=$L23,$O23,0),0)</f>
        <v>0</v>
      </c>
      <c r="AE23" s="36">
        <f t="shared" si="8"/>
        <v>0</v>
      </c>
      <c r="AF23" s="35">
        <f t="shared" ref="AF23:AF24" si="47">+IF(AF$13&gt;=$K23,IF(AF$13&lt;=$L23,$O23,0),0)</f>
        <v>0</v>
      </c>
      <c r="AG23" s="36">
        <f t="shared" si="9"/>
        <v>0</v>
      </c>
      <c r="AH23" s="35">
        <f t="shared" ref="AH23:AH24" si="48">+IF(AH$13&gt;=$K23,IF(AH$13&lt;=$L23,$O23,0),0)</f>
        <v>0</v>
      </c>
      <c r="AI23" s="36">
        <f t="shared" si="10"/>
        <v>0</v>
      </c>
      <c r="AJ23" s="35">
        <f t="shared" ref="AJ23:AJ24" si="49">+IF(AJ$13&gt;=$K23,IF(AJ$13&lt;=$L23,$O23,0),0)</f>
        <v>0</v>
      </c>
      <c r="AK23" s="36">
        <f t="shared" si="11"/>
        <v>0</v>
      </c>
      <c r="AL23" s="35">
        <f t="shared" ref="AL23:AL24" si="50">+IF(AL$13&gt;=$K23,IF(AL$13&lt;=$L23,$O23,0),0)</f>
        <v>0</v>
      </c>
      <c r="AM23" s="36">
        <f t="shared" si="12"/>
        <v>0</v>
      </c>
      <c r="AN23" s="35">
        <f t="shared" ref="AN23:AN24" si="51">+IF(AN$13&gt;=$K23,IF(AN$13&lt;=$L23,$O23,0),0)</f>
        <v>0</v>
      </c>
      <c r="AO23" s="36">
        <f t="shared" si="13"/>
        <v>0</v>
      </c>
      <c r="AP23" s="35">
        <f t="shared" ref="AP23:AP24" si="52">+IF(AP$13&gt;=$K23,IF(AP$13&lt;=$L23,$O23,0),0)</f>
        <v>0</v>
      </c>
      <c r="AQ23" s="36">
        <f t="shared" si="14"/>
        <v>0</v>
      </c>
      <c r="AR23" s="35">
        <f t="shared" ref="AR23:AR24" si="53">+IF(AR$13&gt;=$K23,IF(AR$13&lt;=$L23,$O23,0),0)</f>
        <v>0</v>
      </c>
      <c r="AS23" s="36">
        <f t="shared" si="15"/>
        <v>0</v>
      </c>
      <c r="AT23" s="35">
        <f t="shared" ref="AT23:AT24" si="54">+IF(AT$13&gt;=$K23,IF(AT$13&lt;=$L23,$O23,0),0)</f>
        <v>0</v>
      </c>
      <c r="AU23" s="36">
        <f t="shared" si="16"/>
        <v>0</v>
      </c>
      <c r="AV23" s="35">
        <f t="shared" ref="AV23:AV24" si="55">+IF(AV$13&gt;=$K23,IF(AV$13&lt;=$L23,$O23,0),0)</f>
        <v>0</v>
      </c>
      <c r="AW23" s="36">
        <f t="shared" si="17"/>
        <v>0</v>
      </c>
      <c r="AX23" s="35">
        <f t="shared" ref="AX23:AX24" si="56">+IF(AX$13&gt;=$K23,IF(AX$13&lt;=$L23,$O23,0),0)</f>
        <v>0</v>
      </c>
      <c r="AY23" s="36">
        <f t="shared" si="18"/>
        <v>0</v>
      </c>
      <c r="AZ23" s="35">
        <f t="shared" ref="AZ23:AZ24" si="57">+IF(AZ$13&gt;=$K23,IF(AZ$13&lt;=$L23,$O23,0),0)</f>
        <v>0</v>
      </c>
      <c r="BA23" s="36">
        <f t="shared" si="19"/>
        <v>0</v>
      </c>
      <c r="BB23" s="35">
        <f t="shared" ref="BB23:BB24" si="58">+IF(BB$13&gt;=$K23,IF(BB$13&lt;=$L23,$O23,0),0)</f>
        <v>0</v>
      </c>
      <c r="BC23" s="36">
        <f t="shared" si="20"/>
        <v>0</v>
      </c>
      <c r="BD23" s="35">
        <f t="shared" ref="BD23:BD24" si="59">+IF(BD$13&gt;=$K23,IF(BD$13&lt;=$L23,$O23,0),0)</f>
        <v>0</v>
      </c>
      <c r="BE23" s="36">
        <f t="shared" si="21"/>
        <v>0</v>
      </c>
      <c r="BF23" s="35">
        <f t="shared" ref="BF23:BF24" si="60">+IF(BF$13&gt;=$K23,IF(BF$13&lt;=$L23,$O23,0),0)</f>
        <v>0</v>
      </c>
      <c r="BG23" s="36">
        <f t="shared" si="22"/>
        <v>0</v>
      </c>
      <c r="BH23" s="35">
        <f t="shared" ref="BH23:BH24" si="61">+IF(BH$13&gt;=$K23,IF(BH$13&lt;=$L23,$O23,0),0)</f>
        <v>0</v>
      </c>
      <c r="BI23" s="36">
        <f t="shared" si="23"/>
        <v>0</v>
      </c>
      <c r="BJ23" s="35">
        <f t="shared" ref="BJ23:BJ24" si="62">+IF(BJ$13&gt;=$K23,IF(BJ$13&lt;=$L23,$O23,0),0)</f>
        <v>0</v>
      </c>
      <c r="BK23" s="36">
        <f t="shared" si="24"/>
        <v>0</v>
      </c>
      <c r="BL23" s="35">
        <f t="shared" ref="BL23:BL24" si="63">+IF(BL$13&gt;=$K23,IF(BL$13&lt;=$L23,$O23,0),0)</f>
        <v>0</v>
      </c>
      <c r="BM23" s="36">
        <f t="shared" si="25"/>
        <v>0</v>
      </c>
      <c r="BN23" s="35">
        <f t="shared" ref="BN23:BN24" si="64">+IF(BN$13&gt;=$K23,IF(BN$13&lt;=$L23,$O23,0),0)</f>
        <v>0</v>
      </c>
      <c r="BO23" s="36">
        <f t="shared" si="26"/>
        <v>0</v>
      </c>
      <c r="BP23" s="35">
        <f t="shared" ref="BP23:BP24" si="65">+IF(BP$13&gt;=$K23,IF(BP$13&lt;=$L23,$O23,0),0)</f>
        <v>0</v>
      </c>
      <c r="BQ23" s="36">
        <f t="shared" si="27"/>
        <v>0</v>
      </c>
      <c r="BR23" s="35">
        <f t="shared" ref="BR23:BR24" si="66">+IF(BR$13&gt;=$K23,IF(BR$13&lt;=$L23,$O23,0),0)</f>
        <v>0</v>
      </c>
      <c r="BS23" s="36">
        <f t="shared" si="28"/>
        <v>0</v>
      </c>
      <c r="BT23" s="35">
        <f t="shared" ref="BT23:BT24" si="67">+IF(BT$13&gt;=$K23,IF(BT$13&lt;=$L23,$O23,0),0)</f>
        <v>0</v>
      </c>
      <c r="BU23" s="36">
        <f t="shared" si="29"/>
        <v>0</v>
      </c>
      <c r="BV23" s="35">
        <f t="shared" ref="BV23:BV24" si="68">+IF(BV$13&gt;=$K23,IF(BV$13&lt;=$L23,$O23,0),0)</f>
        <v>0</v>
      </c>
      <c r="BW23" s="36">
        <f t="shared" si="30"/>
        <v>0</v>
      </c>
      <c r="BX23" s="35">
        <f t="shared" ref="BX23:BX24" si="69">+IF(BX$13&gt;=$K23,IF(BX$13&lt;=$L23,$O23,0),0)</f>
        <v>0</v>
      </c>
      <c r="BY23" s="36">
        <f t="shared" si="31"/>
        <v>0</v>
      </c>
      <c r="BZ23" s="35">
        <f t="shared" ref="BZ23:BZ24" si="70">+IF(BZ$13&gt;=$K23,IF(BZ$13&lt;=$L23,$O23,0),0)</f>
        <v>0</v>
      </c>
      <c r="CA23" s="36">
        <f t="shared" si="32"/>
        <v>0</v>
      </c>
      <c r="CB23" s="35">
        <f t="shared" ref="CB23:CB24" si="71">+IF(CB$13&gt;=$K23,IF(CB$13&lt;=$L23,$O23,0),0)</f>
        <v>0</v>
      </c>
      <c r="CC23" s="36">
        <f t="shared" si="33"/>
        <v>0</v>
      </c>
      <c r="CD23" s="35">
        <f t="shared" ref="CD23:CD24" si="72">+IF(CD$13&gt;=$K23,IF(CD$13&lt;=$L23,$O23,0),0)</f>
        <v>0</v>
      </c>
      <c r="CE23" s="36">
        <f t="shared" si="34"/>
        <v>0</v>
      </c>
      <c r="CF23" s="35">
        <f t="shared" ref="CF23:CF24" si="73">+IF(CF$13&gt;=$K23,IF(CF$13&lt;=$L23,$O23,0),0)</f>
        <v>0</v>
      </c>
      <c r="CG23" s="36">
        <f t="shared" si="35"/>
        <v>0</v>
      </c>
      <c r="CH23" s="35">
        <f t="shared" ref="CH23:CH24" si="74">+IF(CH$13&gt;=$K23,IF(CH$13&lt;=$L23,$O23,0),0)</f>
        <v>0</v>
      </c>
      <c r="CI23" s="36">
        <f t="shared" si="36"/>
        <v>0</v>
      </c>
      <c r="CJ23" s="35">
        <f t="shared" ref="CJ23:CJ24" si="75">+IF(CJ$13&gt;=$K23,IF(CJ$13&lt;=$L23,$O23,0),0)</f>
        <v>0</v>
      </c>
      <c r="CK23" s="36">
        <f t="shared" si="37"/>
        <v>0</v>
      </c>
      <c r="CL23" s="1"/>
      <c r="CM23" s="35">
        <f t="shared" si="38"/>
        <v>1</v>
      </c>
      <c r="CN23" s="1"/>
      <c r="CO23" s="1"/>
    </row>
    <row r="24" spans="1:93" ht="12.75" customHeight="1">
      <c r="A24" s="1"/>
      <c r="B24" s="25">
        <v>2.4</v>
      </c>
      <c r="C24" s="1" t="s">
        <v>28</v>
      </c>
      <c r="D24" s="1"/>
      <c r="E24" s="29">
        <v>0</v>
      </c>
      <c r="F24" s="30"/>
      <c r="G24" s="31" t="e">
        <f t="shared" si="0"/>
        <v>#DIV/0!</v>
      </c>
      <c r="H24" s="32"/>
      <c r="I24" s="29">
        <v>0</v>
      </c>
      <c r="J24" s="1"/>
      <c r="K24" s="8"/>
      <c r="L24" s="8"/>
      <c r="M24" s="1"/>
      <c r="N24" s="33">
        <f t="shared" si="39"/>
        <v>1</v>
      </c>
      <c r="O24" s="34">
        <f t="shared" si="1"/>
        <v>1</v>
      </c>
      <c r="P24" s="1"/>
      <c r="Q24" s="1"/>
      <c r="R24" s="35">
        <f t="shared" si="40"/>
        <v>1</v>
      </c>
      <c r="S24" s="36">
        <f t="shared" si="2"/>
        <v>0</v>
      </c>
      <c r="T24" s="35">
        <f t="shared" si="41"/>
        <v>0</v>
      </c>
      <c r="U24" s="36">
        <f t="shared" si="3"/>
        <v>0</v>
      </c>
      <c r="V24" s="35">
        <f t="shared" si="42"/>
        <v>0</v>
      </c>
      <c r="W24" s="36">
        <f t="shared" si="4"/>
        <v>0</v>
      </c>
      <c r="X24" s="35">
        <f t="shared" si="43"/>
        <v>0</v>
      </c>
      <c r="Y24" s="36">
        <f t="shared" si="5"/>
        <v>0</v>
      </c>
      <c r="Z24" s="35">
        <f t="shared" si="44"/>
        <v>0</v>
      </c>
      <c r="AA24" s="36">
        <f t="shared" si="6"/>
        <v>0</v>
      </c>
      <c r="AB24" s="35">
        <f t="shared" si="45"/>
        <v>0</v>
      </c>
      <c r="AC24" s="36">
        <f t="shared" si="7"/>
        <v>0</v>
      </c>
      <c r="AD24" s="35">
        <f t="shared" si="46"/>
        <v>0</v>
      </c>
      <c r="AE24" s="36">
        <f t="shared" si="8"/>
        <v>0</v>
      </c>
      <c r="AF24" s="35">
        <f t="shared" si="47"/>
        <v>0</v>
      </c>
      <c r="AG24" s="36">
        <f t="shared" si="9"/>
        <v>0</v>
      </c>
      <c r="AH24" s="35">
        <f t="shared" si="48"/>
        <v>0</v>
      </c>
      <c r="AI24" s="36">
        <f t="shared" si="10"/>
        <v>0</v>
      </c>
      <c r="AJ24" s="35">
        <f t="shared" si="49"/>
        <v>0</v>
      </c>
      <c r="AK24" s="36">
        <f t="shared" si="11"/>
        <v>0</v>
      </c>
      <c r="AL24" s="35">
        <f t="shared" si="50"/>
        <v>0</v>
      </c>
      <c r="AM24" s="36">
        <f t="shared" si="12"/>
        <v>0</v>
      </c>
      <c r="AN24" s="35">
        <f t="shared" si="51"/>
        <v>0</v>
      </c>
      <c r="AO24" s="36">
        <f t="shared" si="13"/>
        <v>0</v>
      </c>
      <c r="AP24" s="35">
        <f t="shared" si="52"/>
        <v>0</v>
      </c>
      <c r="AQ24" s="36">
        <f t="shared" si="14"/>
        <v>0</v>
      </c>
      <c r="AR24" s="35">
        <f t="shared" si="53"/>
        <v>0</v>
      </c>
      <c r="AS24" s="36">
        <f t="shared" si="15"/>
        <v>0</v>
      </c>
      <c r="AT24" s="35">
        <f t="shared" si="54"/>
        <v>0</v>
      </c>
      <c r="AU24" s="36">
        <f t="shared" si="16"/>
        <v>0</v>
      </c>
      <c r="AV24" s="35">
        <f t="shared" si="55"/>
        <v>0</v>
      </c>
      <c r="AW24" s="36">
        <f t="shared" si="17"/>
        <v>0</v>
      </c>
      <c r="AX24" s="35">
        <f t="shared" si="56"/>
        <v>0</v>
      </c>
      <c r="AY24" s="36">
        <f t="shared" si="18"/>
        <v>0</v>
      </c>
      <c r="AZ24" s="35">
        <f t="shared" si="57"/>
        <v>0</v>
      </c>
      <c r="BA24" s="36">
        <f t="shared" si="19"/>
        <v>0</v>
      </c>
      <c r="BB24" s="35">
        <f t="shared" si="58"/>
        <v>0</v>
      </c>
      <c r="BC24" s="36">
        <f t="shared" si="20"/>
        <v>0</v>
      </c>
      <c r="BD24" s="35">
        <f t="shared" si="59"/>
        <v>0</v>
      </c>
      <c r="BE24" s="36">
        <f t="shared" si="21"/>
        <v>0</v>
      </c>
      <c r="BF24" s="35">
        <f t="shared" si="60"/>
        <v>0</v>
      </c>
      <c r="BG24" s="36">
        <f t="shared" si="22"/>
        <v>0</v>
      </c>
      <c r="BH24" s="35">
        <f t="shared" si="61"/>
        <v>0</v>
      </c>
      <c r="BI24" s="36">
        <f t="shared" si="23"/>
        <v>0</v>
      </c>
      <c r="BJ24" s="35">
        <f t="shared" si="62"/>
        <v>0</v>
      </c>
      <c r="BK24" s="36">
        <f t="shared" si="24"/>
        <v>0</v>
      </c>
      <c r="BL24" s="35">
        <f t="shared" si="63"/>
        <v>0</v>
      </c>
      <c r="BM24" s="36">
        <f t="shared" si="25"/>
        <v>0</v>
      </c>
      <c r="BN24" s="35">
        <f t="shared" si="64"/>
        <v>0</v>
      </c>
      <c r="BO24" s="36">
        <f t="shared" si="26"/>
        <v>0</v>
      </c>
      <c r="BP24" s="35">
        <f t="shared" si="65"/>
        <v>0</v>
      </c>
      <c r="BQ24" s="36">
        <f t="shared" si="27"/>
        <v>0</v>
      </c>
      <c r="BR24" s="35">
        <f t="shared" si="66"/>
        <v>0</v>
      </c>
      <c r="BS24" s="36">
        <f t="shared" si="28"/>
        <v>0</v>
      </c>
      <c r="BT24" s="35">
        <f t="shared" si="67"/>
        <v>0</v>
      </c>
      <c r="BU24" s="36">
        <f t="shared" si="29"/>
        <v>0</v>
      </c>
      <c r="BV24" s="35">
        <f t="shared" si="68"/>
        <v>0</v>
      </c>
      <c r="BW24" s="36">
        <f t="shared" si="30"/>
        <v>0</v>
      </c>
      <c r="BX24" s="35">
        <f t="shared" si="69"/>
        <v>0</v>
      </c>
      <c r="BY24" s="36">
        <f t="shared" si="31"/>
        <v>0</v>
      </c>
      <c r="BZ24" s="35">
        <f t="shared" si="70"/>
        <v>0</v>
      </c>
      <c r="CA24" s="36">
        <f t="shared" si="32"/>
        <v>0</v>
      </c>
      <c r="CB24" s="35">
        <f t="shared" si="71"/>
        <v>0</v>
      </c>
      <c r="CC24" s="36">
        <f t="shared" si="33"/>
        <v>0</v>
      </c>
      <c r="CD24" s="35">
        <f t="shared" si="72"/>
        <v>0</v>
      </c>
      <c r="CE24" s="36">
        <f t="shared" si="34"/>
        <v>0</v>
      </c>
      <c r="CF24" s="35">
        <f t="shared" si="73"/>
        <v>0</v>
      </c>
      <c r="CG24" s="36">
        <f t="shared" si="35"/>
        <v>0</v>
      </c>
      <c r="CH24" s="35">
        <f t="shared" si="74"/>
        <v>0</v>
      </c>
      <c r="CI24" s="36">
        <f t="shared" si="36"/>
        <v>0</v>
      </c>
      <c r="CJ24" s="35">
        <f t="shared" si="75"/>
        <v>0</v>
      </c>
      <c r="CK24" s="36">
        <f t="shared" si="37"/>
        <v>0</v>
      </c>
      <c r="CL24" s="1"/>
      <c r="CM24" s="35">
        <f t="shared" si="38"/>
        <v>1</v>
      </c>
      <c r="CN24" s="1"/>
      <c r="CO24" s="1"/>
    </row>
    <row r="25" spans="1:93" ht="12.75" customHeight="1">
      <c r="A25" s="1"/>
      <c r="B25" s="25">
        <v>2.5</v>
      </c>
      <c r="C25" s="1" t="s">
        <v>29</v>
      </c>
      <c r="D25" s="1"/>
      <c r="E25" s="29">
        <v>0</v>
      </c>
      <c r="F25" s="30"/>
      <c r="G25" s="31" t="e">
        <f t="shared" si="0"/>
        <v>#DIV/0!</v>
      </c>
      <c r="H25" s="32"/>
      <c r="I25" s="29">
        <v>0</v>
      </c>
      <c r="J25" s="1"/>
      <c r="K25" s="8"/>
      <c r="L25" s="8"/>
      <c r="M25" s="1"/>
      <c r="N25" s="33" t="e">
        <f>(DATEDIF(K25,#REF!,"M")+1)</f>
        <v>#REF!</v>
      </c>
      <c r="O25" s="34" t="e">
        <f t="shared" si="1"/>
        <v>#REF!</v>
      </c>
      <c r="P25" s="1"/>
      <c r="Q25" s="1"/>
      <c r="R25" s="35" t="e">
        <f>+IF(R$13&gt;=$K25,IF(R$13&lt;=#REF!,$O25,0),0)</f>
        <v>#REF!</v>
      </c>
      <c r="S25" s="36" t="e">
        <f t="shared" si="2"/>
        <v>#REF!</v>
      </c>
      <c r="T25" s="35" t="e">
        <f>+IF(T$13&gt;=$K25,IF(T$13&lt;=#REF!,$O25,0),0)</f>
        <v>#REF!</v>
      </c>
      <c r="U25" s="36" t="e">
        <f t="shared" si="3"/>
        <v>#REF!</v>
      </c>
      <c r="V25" s="35" t="e">
        <f>+IF(V$13&gt;=$K25,IF(V$13&lt;=#REF!,$O25,0),0)</f>
        <v>#REF!</v>
      </c>
      <c r="W25" s="36" t="e">
        <f t="shared" si="4"/>
        <v>#REF!</v>
      </c>
      <c r="X25" s="35" t="e">
        <f>+IF(X$13&gt;=$K25,IF(X$13&lt;=#REF!,$O25,0),0)</f>
        <v>#REF!</v>
      </c>
      <c r="Y25" s="36" t="e">
        <f t="shared" si="5"/>
        <v>#REF!</v>
      </c>
      <c r="Z25" s="35" t="e">
        <f>+IF(Z$13&gt;=$K25,IF(Z$13&lt;=#REF!,$O25,0),0)</f>
        <v>#REF!</v>
      </c>
      <c r="AA25" s="36" t="e">
        <f t="shared" si="6"/>
        <v>#REF!</v>
      </c>
      <c r="AB25" s="35" t="e">
        <f>+IF(AB$13&gt;=$K25,IF(AB$13&lt;=#REF!,$O25,0),0)</f>
        <v>#REF!</v>
      </c>
      <c r="AC25" s="36" t="e">
        <f t="shared" si="7"/>
        <v>#REF!</v>
      </c>
      <c r="AD25" s="35" t="e">
        <f>+IF(AD$13&gt;=$K25,IF(AD$13&lt;=#REF!,$O25,0),0)</f>
        <v>#REF!</v>
      </c>
      <c r="AE25" s="36" t="e">
        <f t="shared" si="8"/>
        <v>#REF!</v>
      </c>
      <c r="AF25" s="35" t="e">
        <f>+IF(AF$13&gt;=$K25,IF(AF$13&lt;=#REF!,$O25,0),0)</f>
        <v>#REF!</v>
      </c>
      <c r="AG25" s="36" t="e">
        <f t="shared" si="9"/>
        <v>#REF!</v>
      </c>
      <c r="AH25" s="35" t="e">
        <f>+IF(AH$13&gt;=$K25,IF(AH$13&lt;=#REF!,$O25,0),0)</f>
        <v>#REF!</v>
      </c>
      <c r="AI25" s="36" t="e">
        <f t="shared" si="10"/>
        <v>#REF!</v>
      </c>
      <c r="AJ25" s="35" t="e">
        <f>+IF(AJ$13&gt;=$K25,IF(AJ$13&lt;=#REF!,$O25,0),0)</f>
        <v>#REF!</v>
      </c>
      <c r="AK25" s="36" t="e">
        <f t="shared" si="11"/>
        <v>#REF!</v>
      </c>
      <c r="AL25" s="35" t="e">
        <f>+IF(AL$13&gt;=$K25,IF(AL$13&lt;=#REF!,$O25,0),0)</f>
        <v>#REF!</v>
      </c>
      <c r="AM25" s="36" t="e">
        <f t="shared" si="12"/>
        <v>#REF!</v>
      </c>
      <c r="AN25" s="35" t="e">
        <f>+IF(AN$13&gt;=$K25,IF(AN$13&lt;=#REF!,$O25,0),0)</f>
        <v>#REF!</v>
      </c>
      <c r="AO25" s="36" t="e">
        <f t="shared" si="13"/>
        <v>#REF!</v>
      </c>
      <c r="AP25" s="35" t="e">
        <f>+IF(AP$13&gt;=$K25,IF(AP$13&lt;=#REF!,$O25,0),0)</f>
        <v>#REF!</v>
      </c>
      <c r="AQ25" s="36" t="e">
        <f t="shared" si="14"/>
        <v>#REF!</v>
      </c>
      <c r="AR25" s="35" t="e">
        <f>+IF(AR$13&gt;=$K25,IF(AR$13&lt;=#REF!,$O25,0),0)</f>
        <v>#REF!</v>
      </c>
      <c r="AS25" s="36" t="e">
        <f t="shared" si="15"/>
        <v>#REF!</v>
      </c>
      <c r="AT25" s="35" t="e">
        <f>+IF(AT$13&gt;=$K25,IF(AT$13&lt;=#REF!,$O25,0),0)</f>
        <v>#REF!</v>
      </c>
      <c r="AU25" s="36" t="e">
        <f t="shared" si="16"/>
        <v>#REF!</v>
      </c>
      <c r="AV25" s="35" t="e">
        <f>+IF(AV$13&gt;=$K25,IF(AV$13&lt;=#REF!,$O25,0),0)</f>
        <v>#REF!</v>
      </c>
      <c r="AW25" s="36" t="e">
        <f t="shared" si="17"/>
        <v>#REF!</v>
      </c>
      <c r="AX25" s="35" t="e">
        <f>+IF(AX$13&gt;=$K25,IF(AX$13&lt;=#REF!,$O25,0),0)</f>
        <v>#REF!</v>
      </c>
      <c r="AY25" s="36" t="e">
        <f t="shared" si="18"/>
        <v>#REF!</v>
      </c>
      <c r="AZ25" s="35" t="e">
        <f>+IF(AZ$13&gt;=$K25,IF(AZ$13&lt;=#REF!,$O25,0),0)</f>
        <v>#REF!</v>
      </c>
      <c r="BA25" s="36" t="e">
        <f t="shared" si="19"/>
        <v>#REF!</v>
      </c>
      <c r="BB25" s="35" t="e">
        <f>+IF(BB$13&gt;=$K25,IF(BB$13&lt;=#REF!,$O25,0),0)</f>
        <v>#REF!</v>
      </c>
      <c r="BC25" s="36" t="e">
        <f t="shared" si="20"/>
        <v>#REF!</v>
      </c>
      <c r="BD25" s="35" t="e">
        <f>+IF(BD$13&gt;=$K25,IF(BD$13&lt;=#REF!,$O25,0),0)</f>
        <v>#REF!</v>
      </c>
      <c r="BE25" s="36" t="e">
        <f t="shared" si="21"/>
        <v>#REF!</v>
      </c>
      <c r="BF25" s="35" t="e">
        <f>+IF(BF$13&gt;=$K25,IF(BF$13&lt;=#REF!,$O25,0),0)</f>
        <v>#REF!</v>
      </c>
      <c r="BG25" s="36" t="e">
        <f t="shared" si="22"/>
        <v>#REF!</v>
      </c>
      <c r="BH25" s="35" t="e">
        <f>+IF(BH$13&gt;=$K25,IF(BH$13&lt;=#REF!,$O25,0),0)</f>
        <v>#REF!</v>
      </c>
      <c r="BI25" s="36" t="e">
        <f t="shared" si="23"/>
        <v>#REF!</v>
      </c>
      <c r="BJ25" s="35" t="e">
        <f>+IF(BJ$13&gt;=$K25,IF(BJ$13&lt;=#REF!,$O25,0),0)</f>
        <v>#REF!</v>
      </c>
      <c r="BK25" s="36" t="e">
        <f t="shared" si="24"/>
        <v>#REF!</v>
      </c>
      <c r="BL25" s="35" t="e">
        <f>+IF(BL$13&gt;=$K25,IF(BL$13&lt;=#REF!,$O25,0),0)</f>
        <v>#REF!</v>
      </c>
      <c r="BM25" s="36" t="e">
        <f t="shared" si="25"/>
        <v>#REF!</v>
      </c>
      <c r="BN25" s="35" t="e">
        <f>+IF(BN$13&gt;=$K25,IF(BN$13&lt;=#REF!,$O25,0),0)</f>
        <v>#REF!</v>
      </c>
      <c r="BO25" s="36" t="e">
        <f t="shared" si="26"/>
        <v>#REF!</v>
      </c>
      <c r="BP25" s="35" t="e">
        <f>+IF(BP$13&gt;=$K25,IF(BP$13&lt;=#REF!,$O25,0),0)</f>
        <v>#REF!</v>
      </c>
      <c r="BQ25" s="36" t="e">
        <f t="shared" si="27"/>
        <v>#REF!</v>
      </c>
      <c r="BR25" s="35" t="e">
        <f>+IF(BR$13&gt;=$K25,IF(BR$13&lt;=#REF!,$O25,0),0)</f>
        <v>#REF!</v>
      </c>
      <c r="BS25" s="36" t="e">
        <f t="shared" si="28"/>
        <v>#REF!</v>
      </c>
      <c r="BT25" s="35" t="e">
        <f>+IF(BT$13&gt;=$K25,IF(BT$13&lt;=#REF!,$O25,0),0)</f>
        <v>#REF!</v>
      </c>
      <c r="BU25" s="36" t="e">
        <f t="shared" si="29"/>
        <v>#REF!</v>
      </c>
      <c r="BV25" s="35" t="e">
        <f>+IF(BV$13&gt;=$K25,IF(BV$13&lt;=#REF!,$O25,0),0)</f>
        <v>#REF!</v>
      </c>
      <c r="BW25" s="36" t="e">
        <f t="shared" si="30"/>
        <v>#REF!</v>
      </c>
      <c r="BX25" s="35" t="e">
        <f>+IF(BX$13&gt;=$K25,IF(BX$13&lt;=#REF!,$O25,0),0)</f>
        <v>#REF!</v>
      </c>
      <c r="BY25" s="36" t="e">
        <f t="shared" si="31"/>
        <v>#REF!</v>
      </c>
      <c r="BZ25" s="35" t="e">
        <f>+IF(BZ$13&gt;=$K25,IF(BZ$13&lt;=#REF!,$O25,0),0)</f>
        <v>#REF!</v>
      </c>
      <c r="CA25" s="36" t="e">
        <f t="shared" si="32"/>
        <v>#REF!</v>
      </c>
      <c r="CB25" s="35" t="e">
        <f>+IF(CB$13&gt;=$K25,IF(CB$13&lt;=#REF!,$O25,0),0)</f>
        <v>#REF!</v>
      </c>
      <c r="CC25" s="36" t="e">
        <f t="shared" si="33"/>
        <v>#REF!</v>
      </c>
      <c r="CD25" s="35" t="e">
        <f>+IF(CD$13&gt;=$K25,IF(CD$13&lt;=#REF!,$O25,0),0)</f>
        <v>#REF!</v>
      </c>
      <c r="CE25" s="36" t="e">
        <f t="shared" si="34"/>
        <v>#REF!</v>
      </c>
      <c r="CF25" s="35" t="e">
        <f>+IF(CF$13&gt;=$K25,IF(CF$13&lt;=#REF!,$O25,0),0)</f>
        <v>#REF!</v>
      </c>
      <c r="CG25" s="36" t="e">
        <f t="shared" si="35"/>
        <v>#REF!</v>
      </c>
      <c r="CH25" s="35" t="e">
        <f>+IF(CH$13&gt;=$K25,IF(CH$13&lt;=#REF!,$O25,0),0)</f>
        <v>#REF!</v>
      </c>
      <c r="CI25" s="36" t="e">
        <f t="shared" si="36"/>
        <v>#REF!</v>
      </c>
      <c r="CJ25" s="35" t="e">
        <f>+IF(CJ$13&gt;=$K25,IF(CJ$13&lt;=#REF!,$O25,0),0)</f>
        <v>#REF!</v>
      </c>
      <c r="CK25" s="36" t="e">
        <f t="shared" si="37"/>
        <v>#REF!</v>
      </c>
      <c r="CL25" s="1"/>
      <c r="CM25" s="35" t="e">
        <f t="shared" si="38"/>
        <v>#REF!</v>
      </c>
      <c r="CN25" s="1"/>
      <c r="CO25" s="1"/>
    </row>
    <row r="26" spans="1:93" ht="12.75" customHeight="1">
      <c r="A26" s="1"/>
      <c r="B26" s="25">
        <v>2.6</v>
      </c>
      <c r="C26" s="1" t="s">
        <v>30</v>
      </c>
      <c r="D26" s="1"/>
      <c r="E26" s="29">
        <v>0</v>
      </c>
      <c r="F26" s="30"/>
      <c r="G26" s="31" t="e">
        <f t="shared" si="0"/>
        <v>#DIV/0!</v>
      </c>
      <c r="H26" s="32"/>
      <c r="I26" s="29">
        <v>0</v>
      </c>
      <c r="J26" s="1"/>
      <c r="K26" s="8"/>
      <c r="L26" s="8"/>
      <c r="M26" s="1"/>
      <c r="N26" s="33">
        <f t="shared" ref="N26:N34" si="76">(DATEDIF(K26,L26,"M")+1)</f>
        <v>1</v>
      </c>
      <c r="O26" s="34">
        <f t="shared" si="1"/>
        <v>1</v>
      </c>
      <c r="P26" s="1"/>
      <c r="Q26" s="1"/>
      <c r="R26" s="35">
        <f t="shared" ref="R26:R34" si="77">+IF(R$13&gt;=$K26,IF(R$13&lt;=$L26,$O26,0),0)</f>
        <v>1</v>
      </c>
      <c r="S26" s="36">
        <f t="shared" si="2"/>
        <v>0</v>
      </c>
      <c r="T26" s="35">
        <f t="shared" ref="T26:T34" si="78">+IF(T$13&gt;=$K26,IF(T$13&lt;=$L26,$O26,0),0)</f>
        <v>0</v>
      </c>
      <c r="U26" s="36">
        <f t="shared" si="3"/>
        <v>0</v>
      </c>
      <c r="V26" s="35">
        <f t="shared" ref="V26:V34" si="79">+IF(V$13&gt;=$K26,IF(V$13&lt;=$L26,$O26,0),0)</f>
        <v>0</v>
      </c>
      <c r="W26" s="36">
        <f t="shared" si="4"/>
        <v>0</v>
      </c>
      <c r="X26" s="35">
        <f t="shared" ref="X26:X34" si="80">+IF(X$13&gt;=$K26,IF(X$13&lt;=$L26,$O26,0),0)</f>
        <v>0</v>
      </c>
      <c r="Y26" s="36">
        <f t="shared" si="5"/>
        <v>0</v>
      </c>
      <c r="Z26" s="35">
        <f t="shared" ref="Z26:Z34" si="81">+IF(Z$13&gt;=$K26,IF(Z$13&lt;=$L26,$O26,0),0)</f>
        <v>0</v>
      </c>
      <c r="AA26" s="36">
        <f t="shared" si="6"/>
        <v>0</v>
      </c>
      <c r="AB26" s="35">
        <f t="shared" ref="AB26:AB34" si="82">+IF(AB$13&gt;=$K26,IF(AB$13&lt;=$L26,$O26,0),0)</f>
        <v>0</v>
      </c>
      <c r="AC26" s="36">
        <f t="shared" si="7"/>
        <v>0</v>
      </c>
      <c r="AD26" s="35">
        <f t="shared" ref="AD26:AD34" si="83">+IF(AD$13&gt;=$K26,IF(AD$13&lt;=$L26,$O26,0),0)</f>
        <v>0</v>
      </c>
      <c r="AE26" s="36">
        <f t="shared" si="8"/>
        <v>0</v>
      </c>
      <c r="AF26" s="35">
        <f t="shared" ref="AF26:AF34" si="84">+IF(AF$13&gt;=$K26,IF(AF$13&lt;=$L26,$O26,0),0)</f>
        <v>0</v>
      </c>
      <c r="AG26" s="36">
        <f t="shared" si="9"/>
        <v>0</v>
      </c>
      <c r="AH26" s="35">
        <f t="shared" ref="AH26:AH34" si="85">+IF(AH$13&gt;=$K26,IF(AH$13&lt;=$L26,$O26,0),0)</f>
        <v>0</v>
      </c>
      <c r="AI26" s="36">
        <f t="shared" si="10"/>
        <v>0</v>
      </c>
      <c r="AJ26" s="35">
        <f t="shared" ref="AJ26:AJ34" si="86">+IF(AJ$13&gt;=$K26,IF(AJ$13&lt;=$L26,$O26,0),0)</f>
        <v>0</v>
      </c>
      <c r="AK26" s="36">
        <f t="shared" si="11"/>
        <v>0</v>
      </c>
      <c r="AL26" s="35">
        <f t="shared" ref="AL26:AL34" si="87">+IF(AL$13&gt;=$K26,IF(AL$13&lt;=$L26,$O26,0),0)</f>
        <v>0</v>
      </c>
      <c r="AM26" s="36">
        <f t="shared" si="12"/>
        <v>0</v>
      </c>
      <c r="AN26" s="35">
        <f t="shared" ref="AN26:AN34" si="88">+IF(AN$13&gt;=$K26,IF(AN$13&lt;=$L26,$O26,0),0)</f>
        <v>0</v>
      </c>
      <c r="AO26" s="36">
        <f t="shared" si="13"/>
        <v>0</v>
      </c>
      <c r="AP26" s="35">
        <f t="shared" ref="AP26:AP34" si="89">+IF(AP$13&gt;=$K26,IF(AP$13&lt;=$L26,$O26,0),0)</f>
        <v>0</v>
      </c>
      <c r="AQ26" s="36">
        <f t="shared" si="14"/>
        <v>0</v>
      </c>
      <c r="AR26" s="35">
        <f t="shared" ref="AR26:AR34" si="90">+IF(AR$13&gt;=$K26,IF(AR$13&lt;=$L26,$O26,0),0)</f>
        <v>0</v>
      </c>
      <c r="AS26" s="36">
        <f t="shared" si="15"/>
        <v>0</v>
      </c>
      <c r="AT26" s="35">
        <f t="shared" ref="AT26:AT34" si="91">+IF(AT$13&gt;=$K26,IF(AT$13&lt;=$L26,$O26,0),0)</f>
        <v>0</v>
      </c>
      <c r="AU26" s="36">
        <f t="shared" si="16"/>
        <v>0</v>
      </c>
      <c r="AV26" s="35">
        <f t="shared" ref="AV26:AV34" si="92">+IF(AV$13&gt;=$K26,IF(AV$13&lt;=$L26,$O26,0),0)</f>
        <v>0</v>
      </c>
      <c r="AW26" s="36">
        <f t="shared" si="17"/>
        <v>0</v>
      </c>
      <c r="AX26" s="35">
        <f t="shared" ref="AX26:AX34" si="93">+IF(AX$13&gt;=$K26,IF(AX$13&lt;=$L26,$O26,0),0)</f>
        <v>0</v>
      </c>
      <c r="AY26" s="36">
        <f t="shared" si="18"/>
        <v>0</v>
      </c>
      <c r="AZ26" s="35">
        <f t="shared" ref="AZ26:AZ34" si="94">+IF(AZ$13&gt;=$K26,IF(AZ$13&lt;=$L26,$O26,0),0)</f>
        <v>0</v>
      </c>
      <c r="BA26" s="36">
        <f t="shared" si="19"/>
        <v>0</v>
      </c>
      <c r="BB26" s="35">
        <f t="shared" ref="BB26:BB34" si="95">+IF(BB$13&gt;=$K26,IF(BB$13&lt;=$L26,$O26,0),0)</f>
        <v>0</v>
      </c>
      <c r="BC26" s="36">
        <f t="shared" si="20"/>
        <v>0</v>
      </c>
      <c r="BD26" s="35">
        <f t="shared" ref="BD26:BD34" si="96">+IF(BD$13&gt;=$K26,IF(BD$13&lt;=$L26,$O26,0),0)</f>
        <v>0</v>
      </c>
      <c r="BE26" s="36">
        <f t="shared" si="21"/>
        <v>0</v>
      </c>
      <c r="BF26" s="35">
        <f t="shared" ref="BF26:BF34" si="97">+IF(BF$13&gt;=$K26,IF(BF$13&lt;=$L26,$O26,0),0)</f>
        <v>0</v>
      </c>
      <c r="BG26" s="36">
        <f t="shared" si="22"/>
        <v>0</v>
      </c>
      <c r="BH26" s="35">
        <f t="shared" ref="BH26:BH34" si="98">+IF(BH$13&gt;=$K26,IF(BH$13&lt;=$L26,$O26,0),0)</f>
        <v>0</v>
      </c>
      <c r="BI26" s="36">
        <f t="shared" si="23"/>
        <v>0</v>
      </c>
      <c r="BJ26" s="35">
        <f t="shared" ref="BJ26:BJ34" si="99">+IF(BJ$13&gt;=$K26,IF(BJ$13&lt;=$L26,$O26,0),0)</f>
        <v>0</v>
      </c>
      <c r="BK26" s="36">
        <f t="shared" si="24"/>
        <v>0</v>
      </c>
      <c r="BL26" s="35">
        <f t="shared" ref="BL26:BL34" si="100">+IF(BL$13&gt;=$K26,IF(BL$13&lt;=$L26,$O26,0),0)</f>
        <v>0</v>
      </c>
      <c r="BM26" s="36">
        <f t="shared" si="25"/>
        <v>0</v>
      </c>
      <c r="BN26" s="35">
        <f t="shared" ref="BN26:BN34" si="101">+IF(BN$13&gt;=$K26,IF(BN$13&lt;=$L26,$O26,0),0)</f>
        <v>0</v>
      </c>
      <c r="BO26" s="36">
        <f t="shared" si="26"/>
        <v>0</v>
      </c>
      <c r="BP26" s="35">
        <f t="shared" ref="BP26:BP34" si="102">+IF(BP$13&gt;=$K26,IF(BP$13&lt;=$L26,$O26,0),0)</f>
        <v>0</v>
      </c>
      <c r="BQ26" s="36">
        <f t="shared" si="27"/>
        <v>0</v>
      </c>
      <c r="BR26" s="35">
        <f t="shared" ref="BR26:BR34" si="103">+IF(BR$13&gt;=$K26,IF(BR$13&lt;=$L26,$O26,0),0)</f>
        <v>0</v>
      </c>
      <c r="BS26" s="36">
        <f t="shared" si="28"/>
        <v>0</v>
      </c>
      <c r="BT26" s="35">
        <f t="shared" ref="BT26:BT34" si="104">+IF(BT$13&gt;=$K26,IF(BT$13&lt;=$L26,$O26,0),0)</f>
        <v>0</v>
      </c>
      <c r="BU26" s="36">
        <f t="shared" si="29"/>
        <v>0</v>
      </c>
      <c r="BV26" s="35">
        <f t="shared" ref="BV26:BV34" si="105">+IF(BV$13&gt;=$K26,IF(BV$13&lt;=$L26,$O26,0),0)</f>
        <v>0</v>
      </c>
      <c r="BW26" s="36">
        <f t="shared" si="30"/>
        <v>0</v>
      </c>
      <c r="BX26" s="35">
        <f t="shared" ref="BX26:BX34" si="106">+IF(BX$13&gt;=$K26,IF(BX$13&lt;=$L26,$O26,0),0)</f>
        <v>0</v>
      </c>
      <c r="BY26" s="36">
        <f t="shared" si="31"/>
        <v>0</v>
      </c>
      <c r="BZ26" s="35">
        <f t="shared" ref="BZ26:BZ34" si="107">+IF(BZ$13&gt;=$K26,IF(BZ$13&lt;=$L26,$O26,0),0)</f>
        <v>0</v>
      </c>
      <c r="CA26" s="36">
        <f t="shared" si="32"/>
        <v>0</v>
      </c>
      <c r="CB26" s="35">
        <f t="shared" ref="CB26:CB34" si="108">+IF(CB$13&gt;=$K26,IF(CB$13&lt;=$L26,$O26,0),0)</f>
        <v>0</v>
      </c>
      <c r="CC26" s="36">
        <f t="shared" si="33"/>
        <v>0</v>
      </c>
      <c r="CD26" s="35">
        <f t="shared" ref="CD26:CD34" si="109">+IF(CD$13&gt;=$K26,IF(CD$13&lt;=$L26,$O26,0),0)</f>
        <v>0</v>
      </c>
      <c r="CE26" s="36">
        <f t="shared" si="34"/>
        <v>0</v>
      </c>
      <c r="CF26" s="35">
        <f t="shared" ref="CF26:CF34" si="110">+IF(CF$13&gt;=$K26,IF(CF$13&lt;=$L26,$O26,0),0)</f>
        <v>0</v>
      </c>
      <c r="CG26" s="36">
        <f t="shared" si="35"/>
        <v>0</v>
      </c>
      <c r="CH26" s="35">
        <f t="shared" ref="CH26:CH34" si="111">+IF(CH$13&gt;=$K26,IF(CH$13&lt;=$L26,$O26,0),0)</f>
        <v>0</v>
      </c>
      <c r="CI26" s="36">
        <f t="shared" si="36"/>
        <v>0</v>
      </c>
      <c r="CJ26" s="35">
        <f t="shared" ref="CJ26:CJ34" si="112">+IF(CJ$13&gt;=$K26,IF(CJ$13&lt;=$L26,$O26,0),0)</f>
        <v>0</v>
      </c>
      <c r="CK26" s="36">
        <f t="shared" si="37"/>
        <v>0</v>
      </c>
      <c r="CL26" s="1"/>
      <c r="CM26" s="35">
        <f t="shared" si="38"/>
        <v>1</v>
      </c>
      <c r="CN26" s="1"/>
      <c r="CO26" s="1"/>
    </row>
    <row r="27" spans="1:93" ht="12.75" customHeight="1">
      <c r="A27" s="1"/>
      <c r="B27" s="25">
        <v>2.7</v>
      </c>
      <c r="C27" s="1" t="s">
        <v>31</v>
      </c>
      <c r="D27" s="1"/>
      <c r="E27" s="29">
        <v>0</v>
      </c>
      <c r="F27" s="30"/>
      <c r="G27" s="31" t="e">
        <f t="shared" si="0"/>
        <v>#DIV/0!</v>
      </c>
      <c r="H27" s="32"/>
      <c r="I27" s="29">
        <v>0</v>
      </c>
      <c r="J27" s="1"/>
      <c r="K27" s="8"/>
      <c r="L27" s="8"/>
      <c r="M27" s="1"/>
      <c r="N27" s="33">
        <f t="shared" si="76"/>
        <v>1</v>
      </c>
      <c r="O27" s="34">
        <f t="shared" si="1"/>
        <v>1</v>
      </c>
      <c r="P27" s="1"/>
      <c r="Q27" s="1"/>
      <c r="R27" s="35">
        <f t="shared" si="77"/>
        <v>1</v>
      </c>
      <c r="S27" s="36">
        <f t="shared" si="2"/>
        <v>0</v>
      </c>
      <c r="T27" s="35">
        <f t="shared" si="78"/>
        <v>0</v>
      </c>
      <c r="U27" s="36">
        <f t="shared" si="3"/>
        <v>0</v>
      </c>
      <c r="V27" s="35">
        <f t="shared" si="79"/>
        <v>0</v>
      </c>
      <c r="W27" s="36">
        <f t="shared" si="4"/>
        <v>0</v>
      </c>
      <c r="X27" s="35">
        <f t="shared" si="80"/>
        <v>0</v>
      </c>
      <c r="Y27" s="36">
        <f t="shared" si="5"/>
        <v>0</v>
      </c>
      <c r="Z27" s="35">
        <f t="shared" si="81"/>
        <v>0</v>
      </c>
      <c r="AA27" s="36">
        <f t="shared" si="6"/>
        <v>0</v>
      </c>
      <c r="AB27" s="35">
        <f t="shared" si="82"/>
        <v>0</v>
      </c>
      <c r="AC27" s="36">
        <f t="shared" si="7"/>
        <v>0</v>
      </c>
      <c r="AD27" s="35">
        <f t="shared" si="83"/>
        <v>0</v>
      </c>
      <c r="AE27" s="36">
        <f t="shared" si="8"/>
        <v>0</v>
      </c>
      <c r="AF27" s="35">
        <f t="shared" si="84"/>
        <v>0</v>
      </c>
      <c r="AG27" s="36">
        <f t="shared" si="9"/>
        <v>0</v>
      </c>
      <c r="AH27" s="35">
        <f t="shared" si="85"/>
        <v>0</v>
      </c>
      <c r="AI27" s="36">
        <f t="shared" si="10"/>
        <v>0</v>
      </c>
      <c r="AJ27" s="35">
        <f t="shared" si="86"/>
        <v>0</v>
      </c>
      <c r="AK27" s="36">
        <f t="shared" si="11"/>
        <v>0</v>
      </c>
      <c r="AL27" s="35">
        <f t="shared" si="87"/>
        <v>0</v>
      </c>
      <c r="AM27" s="36">
        <f t="shared" si="12"/>
        <v>0</v>
      </c>
      <c r="AN27" s="35">
        <f t="shared" si="88"/>
        <v>0</v>
      </c>
      <c r="AO27" s="36">
        <f t="shared" si="13"/>
        <v>0</v>
      </c>
      <c r="AP27" s="35">
        <f t="shared" si="89"/>
        <v>0</v>
      </c>
      <c r="AQ27" s="36">
        <f t="shared" si="14"/>
        <v>0</v>
      </c>
      <c r="AR27" s="35">
        <f t="shared" si="90"/>
        <v>0</v>
      </c>
      <c r="AS27" s="36">
        <f t="shared" si="15"/>
        <v>0</v>
      </c>
      <c r="AT27" s="35">
        <f t="shared" si="91"/>
        <v>0</v>
      </c>
      <c r="AU27" s="36">
        <f t="shared" si="16"/>
        <v>0</v>
      </c>
      <c r="AV27" s="35">
        <f t="shared" si="92"/>
        <v>0</v>
      </c>
      <c r="AW27" s="36">
        <f t="shared" si="17"/>
        <v>0</v>
      </c>
      <c r="AX27" s="35">
        <f t="shared" si="93"/>
        <v>0</v>
      </c>
      <c r="AY27" s="36">
        <f t="shared" si="18"/>
        <v>0</v>
      </c>
      <c r="AZ27" s="35">
        <f t="shared" si="94"/>
        <v>0</v>
      </c>
      <c r="BA27" s="36">
        <f t="shared" si="19"/>
        <v>0</v>
      </c>
      <c r="BB27" s="35">
        <f t="shared" si="95"/>
        <v>0</v>
      </c>
      <c r="BC27" s="36">
        <f t="shared" si="20"/>
        <v>0</v>
      </c>
      <c r="BD27" s="35">
        <f t="shared" si="96"/>
        <v>0</v>
      </c>
      <c r="BE27" s="36">
        <f t="shared" si="21"/>
        <v>0</v>
      </c>
      <c r="BF27" s="35">
        <f t="shared" si="97"/>
        <v>0</v>
      </c>
      <c r="BG27" s="36">
        <f t="shared" si="22"/>
        <v>0</v>
      </c>
      <c r="BH27" s="35">
        <f t="shared" si="98"/>
        <v>0</v>
      </c>
      <c r="BI27" s="36">
        <f t="shared" si="23"/>
        <v>0</v>
      </c>
      <c r="BJ27" s="35">
        <f t="shared" si="99"/>
        <v>0</v>
      </c>
      <c r="BK27" s="36">
        <f t="shared" si="24"/>
        <v>0</v>
      </c>
      <c r="BL27" s="35">
        <f t="shared" si="100"/>
        <v>0</v>
      </c>
      <c r="BM27" s="36">
        <f t="shared" si="25"/>
        <v>0</v>
      </c>
      <c r="BN27" s="35">
        <f t="shared" si="101"/>
        <v>0</v>
      </c>
      <c r="BO27" s="36">
        <f t="shared" si="26"/>
        <v>0</v>
      </c>
      <c r="BP27" s="35">
        <f t="shared" si="102"/>
        <v>0</v>
      </c>
      <c r="BQ27" s="36">
        <f t="shared" si="27"/>
        <v>0</v>
      </c>
      <c r="BR27" s="35">
        <f t="shared" si="103"/>
        <v>0</v>
      </c>
      <c r="BS27" s="36">
        <f t="shared" si="28"/>
        <v>0</v>
      </c>
      <c r="BT27" s="35">
        <f t="shared" si="104"/>
        <v>0</v>
      </c>
      <c r="BU27" s="36">
        <f t="shared" si="29"/>
        <v>0</v>
      </c>
      <c r="BV27" s="35">
        <f t="shared" si="105"/>
        <v>0</v>
      </c>
      <c r="BW27" s="36">
        <f t="shared" si="30"/>
        <v>0</v>
      </c>
      <c r="BX27" s="35">
        <f t="shared" si="106"/>
        <v>0</v>
      </c>
      <c r="BY27" s="36">
        <f t="shared" si="31"/>
        <v>0</v>
      </c>
      <c r="BZ27" s="35">
        <f t="shared" si="107"/>
        <v>0</v>
      </c>
      <c r="CA27" s="36">
        <f t="shared" si="32"/>
        <v>0</v>
      </c>
      <c r="CB27" s="35">
        <f t="shared" si="108"/>
        <v>0</v>
      </c>
      <c r="CC27" s="36">
        <f t="shared" si="33"/>
        <v>0</v>
      </c>
      <c r="CD27" s="35">
        <f t="shared" si="109"/>
        <v>0</v>
      </c>
      <c r="CE27" s="36">
        <f t="shared" si="34"/>
        <v>0</v>
      </c>
      <c r="CF27" s="35">
        <f t="shared" si="110"/>
        <v>0</v>
      </c>
      <c r="CG27" s="36">
        <f t="shared" si="35"/>
        <v>0</v>
      </c>
      <c r="CH27" s="35">
        <f t="shared" si="111"/>
        <v>0</v>
      </c>
      <c r="CI27" s="36">
        <f t="shared" si="36"/>
        <v>0</v>
      </c>
      <c r="CJ27" s="35">
        <f t="shared" si="112"/>
        <v>0</v>
      </c>
      <c r="CK27" s="36">
        <f t="shared" si="37"/>
        <v>0</v>
      </c>
      <c r="CL27" s="1"/>
      <c r="CM27" s="35">
        <f t="shared" si="38"/>
        <v>1</v>
      </c>
      <c r="CN27" s="1"/>
      <c r="CO27" s="1"/>
    </row>
    <row r="28" spans="1:93" ht="12.75" customHeight="1">
      <c r="A28" s="1"/>
      <c r="B28" s="42">
        <v>2.8</v>
      </c>
      <c r="C28" s="1" t="s">
        <v>32</v>
      </c>
      <c r="D28" s="1"/>
      <c r="E28" s="29">
        <v>0</v>
      </c>
      <c r="F28" s="30"/>
      <c r="G28" s="31" t="e">
        <f t="shared" si="0"/>
        <v>#DIV/0!</v>
      </c>
      <c r="H28" s="32"/>
      <c r="I28" s="29">
        <v>0</v>
      </c>
      <c r="J28" s="1"/>
      <c r="K28" s="8"/>
      <c r="L28" s="8"/>
      <c r="M28" s="1"/>
      <c r="N28" s="33">
        <f t="shared" si="76"/>
        <v>1</v>
      </c>
      <c r="O28" s="34">
        <f t="shared" si="1"/>
        <v>1</v>
      </c>
      <c r="P28" s="1"/>
      <c r="Q28" s="1"/>
      <c r="R28" s="35">
        <f t="shared" si="77"/>
        <v>1</v>
      </c>
      <c r="S28" s="36">
        <f t="shared" si="2"/>
        <v>0</v>
      </c>
      <c r="T28" s="35">
        <f t="shared" si="78"/>
        <v>0</v>
      </c>
      <c r="U28" s="36">
        <f t="shared" si="3"/>
        <v>0</v>
      </c>
      <c r="V28" s="35">
        <f t="shared" si="79"/>
        <v>0</v>
      </c>
      <c r="W28" s="36">
        <f t="shared" si="4"/>
        <v>0</v>
      </c>
      <c r="X28" s="35">
        <f t="shared" si="80"/>
        <v>0</v>
      </c>
      <c r="Y28" s="36">
        <f t="shared" si="5"/>
        <v>0</v>
      </c>
      <c r="Z28" s="35">
        <f t="shared" si="81"/>
        <v>0</v>
      </c>
      <c r="AA28" s="36">
        <f t="shared" si="6"/>
        <v>0</v>
      </c>
      <c r="AB28" s="35">
        <f t="shared" si="82"/>
        <v>0</v>
      </c>
      <c r="AC28" s="36">
        <f t="shared" si="7"/>
        <v>0</v>
      </c>
      <c r="AD28" s="35">
        <f t="shared" si="83"/>
        <v>0</v>
      </c>
      <c r="AE28" s="36">
        <f t="shared" si="8"/>
        <v>0</v>
      </c>
      <c r="AF28" s="35">
        <f t="shared" si="84"/>
        <v>0</v>
      </c>
      <c r="AG28" s="36">
        <f t="shared" si="9"/>
        <v>0</v>
      </c>
      <c r="AH28" s="35">
        <f t="shared" si="85"/>
        <v>0</v>
      </c>
      <c r="AI28" s="36">
        <f t="shared" si="10"/>
        <v>0</v>
      </c>
      <c r="AJ28" s="35">
        <f t="shared" si="86"/>
        <v>0</v>
      </c>
      <c r="AK28" s="36">
        <f t="shared" si="11"/>
        <v>0</v>
      </c>
      <c r="AL28" s="35">
        <f t="shared" si="87"/>
        <v>0</v>
      </c>
      <c r="AM28" s="36">
        <f t="shared" si="12"/>
        <v>0</v>
      </c>
      <c r="AN28" s="35">
        <f t="shared" si="88"/>
        <v>0</v>
      </c>
      <c r="AO28" s="36">
        <f t="shared" si="13"/>
        <v>0</v>
      </c>
      <c r="AP28" s="35">
        <f t="shared" si="89"/>
        <v>0</v>
      </c>
      <c r="AQ28" s="36">
        <f t="shared" si="14"/>
        <v>0</v>
      </c>
      <c r="AR28" s="35">
        <f t="shared" si="90"/>
        <v>0</v>
      </c>
      <c r="AS28" s="36">
        <f t="shared" si="15"/>
        <v>0</v>
      </c>
      <c r="AT28" s="35">
        <f t="shared" si="91"/>
        <v>0</v>
      </c>
      <c r="AU28" s="36">
        <f t="shared" si="16"/>
        <v>0</v>
      </c>
      <c r="AV28" s="35">
        <f t="shared" si="92"/>
        <v>0</v>
      </c>
      <c r="AW28" s="36">
        <f t="shared" si="17"/>
        <v>0</v>
      </c>
      <c r="AX28" s="35">
        <f t="shared" si="93"/>
        <v>0</v>
      </c>
      <c r="AY28" s="36">
        <f t="shared" si="18"/>
        <v>0</v>
      </c>
      <c r="AZ28" s="35">
        <f t="shared" si="94"/>
        <v>0</v>
      </c>
      <c r="BA28" s="36">
        <f t="shared" si="19"/>
        <v>0</v>
      </c>
      <c r="BB28" s="35">
        <f t="shared" si="95"/>
        <v>0</v>
      </c>
      <c r="BC28" s="36">
        <f t="shared" si="20"/>
        <v>0</v>
      </c>
      <c r="BD28" s="35">
        <f t="shared" si="96"/>
        <v>0</v>
      </c>
      <c r="BE28" s="36">
        <f t="shared" si="21"/>
        <v>0</v>
      </c>
      <c r="BF28" s="35">
        <f t="shared" si="97"/>
        <v>0</v>
      </c>
      <c r="BG28" s="36">
        <f t="shared" si="22"/>
        <v>0</v>
      </c>
      <c r="BH28" s="35">
        <f t="shared" si="98"/>
        <v>0</v>
      </c>
      <c r="BI28" s="36">
        <f t="shared" si="23"/>
        <v>0</v>
      </c>
      <c r="BJ28" s="35">
        <f t="shared" si="99"/>
        <v>0</v>
      </c>
      <c r="BK28" s="36">
        <f t="shared" si="24"/>
        <v>0</v>
      </c>
      <c r="BL28" s="35">
        <f t="shared" si="100"/>
        <v>0</v>
      </c>
      <c r="BM28" s="36">
        <f t="shared" si="25"/>
        <v>0</v>
      </c>
      <c r="BN28" s="35">
        <f t="shared" si="101"/>
        <v>0</v>
      </c>
      <c r="BO28" s="36">
        <f t="shared" si="26"/>
        <v>0</v>
      </c>
      <c r="BP28" s="35">
        <f t="shared" si="102"/>
        <v>0</v>
      </c>
      <c r="BQ28" s="36">
        <f t="shared" si="27"/>
        <v>0</v>
      </c>
      <c r="BR28" s="35">
        <f t="shared" si="103"/>
        <v>0</v>
      </c>
      <c r="BS28" s="36">
        <f t="shared" si="28"/>
        <v>0</v>
      </c>
      <c r="BT28" s="35">
        <f t="shared" si="104"/>
        <v>0</v>
      </c>
      <c r="BU28" s="36">
        <f t="shared" si="29"/>
        <v>0</v>
      </c>
      <c r="BV28" s="35">
        <f t="shared" si="105"/>
        <v>0</v>
      </c>
      <c r="BW28" s="36">
        <f t="shared" si="30"/>
        <v>0</v>
      </c>
      <c r="BX28" s="35">
        <f t="shared" si="106"/>
        <v>0</v>
      </c>
      <c r="BY28" s="36">
        <f t="shared" si="31"/>
        <v>0</v>
      </c>
      <c r="BZ28" s="35">
        <f t="shared" si="107"/>
        <v>0</v>
      </c>
      <c r="CA28" s="36">
        <f t="shared" si="32"/>
        <v>0</v>
      </c>
      <c r="CB28" s="35">
        <f t="shared" si="108"/>
        <v>0</v>
      </c>
      <c r="CC28" s="36">
        <f t="shared" si="33"/>
        <v>0</v>
      </c>
      <c r="CD28" s="35">
        <f t="shared" si="109"/>
        <v>0</v>
      </c>
      <c r="CE28" s="36">
        <f t="shared" si="34"/>
        <v>0</v>
      </c>
      <c r="CF28" s="35">
        <f t="shared" si="110"/>
        <v>0</v>
      </c>
      <c r="CG28" s="36">
        <f t="shared" si="35"/>
        <v>0</v>
      </c>
      <c r="CH28" s="35">
        <f t="shared" si="111"/>
        <v>0</v>
      </c>
      <c r="CI28" s="36">
        <f t="shared" si="36"/>
        <v>0</v>
      </c>
      <c r="CJ28" s="35">
        <f t="shared" si="112"/>
        <v>0</v>
      </c>
      <c r="CK28" s="36">
        <f t="shared" si="37"/>
        <v>0</v>
      </c>
      <c r="CL28" s="1"/>
      <c r="CM28" s="35">
        <f t="shared" si="38"/>
        <v>1</v>
      </c>
      <c r="CN28" s="1"/>
      <c r="CO28" s="1"/>
    </row>
    <row r="29" spans="1:93" ht="12.75" customHeight="1">
      <c r="A29" s="1"/>
      <c r="B29" s="25">
        <v>2.9</v>
      </c>
      <c r="C29" s="1" t="s">
        <v>33</v>
      </c>
      <c r="D29" s="1"/>
      <c r="E29" s="29">
        <v>0</v>
      </c>
      <c r="F29" s="30"/>
      <c r="G29" s="31" t="e">
        <f t="shared" si="0"/>
        <v>#DIV/0!</v>
      </c>
      <c r="H29" s="32"/>
      <c r="I29" s="29">
        <v>0</v>
      </c>
      <c r="J29" s="1"/>
      <c r="K29" s="8"/>
      <c r="L29" s="8"/>
      <c r="M29" s="1"/>
      <c r="N29" s="33">
        <f t="shared" si="76"/>
        <v>1</v>
      </c>
      <c r="O29" s="34">
        <f t="shared" si="1"/>
        <v>1</v>
      </c>
      <c r="P29" s="1"/>
      <c r="Q29" s="1"/>
      <c r="R29" s="35">
        <f t="shared" si="77"/>
        <v>1</v>
      </c>
      <c r="S29" s="36">
        <f t="shared" si="2"/>
        <v>0</v>
      </c>
      <c r="T29" s="35">
        <f t="shared" si="78"/>
        <v>0</v>
      </c>
      <c r="U29" s="36">
        <f t="shared" si="3"/>
        <v>0</v>
      </c>
      <c r="V29" s="35">
        <f t="shared" si="79"/>
        <v>0</v>
      </c>
      <c r="W29" s="36">
        <f t="shared" si="4"/>
        <v>0</v>
      </c>
      <c r="X29" s="35">
        <f t="shared" si="80"/>
        <v>0</v>
      </c>
      <c r="Y29" s="36">
        <f t="shared" si="5"/>
        <v>0</v>
      </c>
      <c r="Z29" s="35">
        <f t="shared" si="81"/>
        <v>0</v>
      </c>
      <c r="AA29" s="36">
        <f t="shared" si="6"/>
        <v>0</v>
      </c>
      <c r="AB29" s="35">
        <f t="shared" si="82"/>
        <v>0</v>
      </c>
      <c r="AC29" s="36">
        <f t="shared" si="7"/>
        <v>0</v>
      </c>
      <c r="AD29" s="35">
        <f t="shared" si="83"/>
        <v>0</v>
      </c>
      <c r="AE29" s="36">
        <f t="shared" si="8"/>
        <v>0</v>
      </c>
      <c r="AF29" s="35">
        <f t="shared" si="84"/>
        <v>0</v>
      </c>
      <c r="AG29" s="36">
        <f t="shared" si="9"/>
        <v>0</v>
      </c>
      <c r="AH29" s="35">
        <f t="shared" si="85"/>
        <v>0</v>
      </c>
      <c r="AI29" s="36">
        <f t="shared" si="10"/>
        <v>0</v>
      </c>
      <c r="AJ29" s="35">
        <f t="shared" si="86"/>
        <v>0</v>
      </c>
      <c r="AK29" s="36">
        <f t="shared" si="11"/>
        <v>0</v>
      </c>
      <c r="AL29" s="35">
        <f t="shared" si="87"/>
        <v>0</v>
      </c>
      <c r="AM29" s="36">
        <f t="shared" si="12"/>
        <v>0</v>
      </c>
      <c r="AN29" s="35">
        <f t="shared" si="88"/>
        <v>0</v>
      </c>
      <c r="AO29" s="36">
        <f t="shared" si="13"/>
        <v>0</v>
      </c>
      <c r="AP29" s="35">
        <f t="shared" si="89"/>
        <v>0</v>
      </c>
      <c r="AQ29" s="36">
        <f t="shared" si="14"/>
        <v>0</v>
      </c>
      <c r="AR29" s="35">
        <f t="shared" si="90"/>
        <v>0</v>
      </c>
      <c r="AS29" s="36">
        <f t="shared" si="15"/>
        <v>0</v>
      </c>
      <c r="AT29" s="35">
        <f t="shared" si="91"/>
        <v>0</v>
      </c>
      <c r="AU29" s="36">
        <f t="shared" si="16"/>
        <v>0</v>
      </c>
      <c r="AV29" s="35">
        <f t="shared" si="92"/>
        <v>0</v>
      </c>
      <c r="AW29" s="36">
        <f t="shared" si="17"/>
        <v>0</v>
      </c>
      <c r="AX29" s="35">
        <f t="shared" si="93"/>
        <v>0</v>
      </c>
      <c r="AY29" s="36">
        <f t="shared" si="18"/>
        <v>0</v>
      </c>
      <c r="AZ29" s="35">
        <f t="shared" si="94"/>
        <v>0</v>
      </c>
      <c r="BA29" s="36">
        <f t="shared" si="19"/>
        <v>0</v>
      </c>
      <c r="BB29" s="35">
        <f t="shared" si="95"/>
        <v>0</v>
      </c>
      <c r="BC29" s="36">
        <f t="shared" si="20"/>
        <v>0</v>
      </c>
      <c r="BD29" s="35">
        <f t="shared" si="96"/>
        <v>0</v>
      </c>
      <c r="BE29" s="36">
        <f t="shared" si="21"/>
        <v>0</v>
      </c>
      <c r="BF29" s="35">
        <f t="shared" si="97"/>
        <v>0</v>
      </c>
      <c r="BG29" s="36">
        <f t="shared" si="22"/>
        <v>0</v>
      </c>
      <c r="BH29" s="35">
        <f t="shared" si="98"/>
        <v>0</v>
      </c>
      <c r="BI29" s="36">
        <f t="shared" si="23"/>
        <v>0</v>
      </c>
      <c r="BJ29" s="35">
        <f t="shared" si="99"/>
        <v>0</v>
      </c>
      <c r="BK29" s="36">
        <f t="shared" si="24"/>
        <v>0</v>
      </c>
      <c r="BL29" s="35">
        <f t="shared" si="100"/>
        <v>0</v>
      </c>
      <c r="BM29" s="36">
        <f t="shared" si="25"/>
        <v>0</v>
      </c>
      <c r="BN29" s="35">
        <f t="shared" si="101"/>
        <v>0</v>
      </c>
      <c r="BO29" s="36">
        <f t="shared" si="26"/>
        <v>0</v>
      </c>
      <c r="BP29" s="35">
        <f t="shared" si="102"/>
        <v>0</v>
      </c>
      <c r="BQ29" s="36">
        <f t="shared" si="27"/>
        <v>0</v>
      </c>
      <c r="BR29" s="35">
        <f t="shared" si="103"/>
        <v>0</v>
      </c>
      <c r="BS29" s="36">
        <f t="shared" si="28"/>
        <v>0</v>
      </c>
      <c r="BT29" s="35">
        <f t="shared" si="104"/>
        <v>0</v>
      </c>
      <c r="BU29" s="36">
        <f t="shared" si="29"/>
        <v>0</v>
      </c>
      <c r="BV29" s="35">
        <f t="shared" si="105"/>
        <v>0</v>
      </c>
      <c r="BW29" s="36">
        <f t="shared" si="30"/>
        <v>0</v>
      </c>
      <c r="BX29" s="35">
        <f t="shared" si="106"/>
        <v>0</v>
      </c>
      <c r="BY29" s="36">
        <f t="shared" si="31"/>
        <v>0</v>
      </c>
      <c r="BZ29" s="35">
        <f t="shared" si="107"/>
        <v>0</v>
      </c>
      <c r="CA29" s="36">
        <f t="shared" si="32"/>
        <v>0</v>
      </c>
      <c r="CB29" s="35">
        <f t="shared" si="108"/>
        <v>0</v>
      </c>
      <c r="CC29" s="36">
        <f t="shared" si="33"/>
        <v>0</v>
      </c>
      <c r="CD29" s="35">
        <f t="shared" si="109"/>
        <v>0</v>
      </c>
      <c r="CE29" s="36">
        <f t="shared" si="34"/>
        <v>0</v>
      </c>
      <c r="CF29" s="35">
        <f t="shared" si="110"/>
        <v>0</v>
      </c>
      <c r="CG29" s="36">
        <f t="shared" si="35"/>
        <v>0</v>
      </c>
      <c r="CH29" s="35">
        <f t="shared" si="111"/>
        <v>0</v>
      </c>
      <c r="CI29" s="36">
        <f t="shared" si="36"/>
        <v>0</v>
      </c>
      <c r="CJ29" s="35">
        <f t="shared" si="112"/>
        <v>0</v>
      </c>
      <c r="CK29" s="36">
        <f t="shared" si="37"/>
        <v>0</v>
      </c>
      <c r="CL29" s="1"/>
      <c r="CM29" s="35">
        <f t="shared" si="38"/>
        <v>1</v>
      </c>
      <c r="CN29" s="1"/>
      <c r="CO29" s="1"/>
    </row>
    <row r="30" spans="1:93" ht="12.75" customHeight="1">
      <c r="A30" s="1"/>
      <c r="B30" s="43">
        <v>2.1</v>
      </c>
      <c r="C30" s="1" t="s">
        <v>34</v>
      </c>
      <c r="D30" s="1"/>
      <c r="E30" s="29">
        <v>0</v>
      </c>
      <c r="F30" s="30"/>
      <c r="G30" s="31" t="e">
        <f t="shared" si="0"/>
        <v>#DIV/0!</v>
      </c>
      <c r="H30" s="32"/>
      <c r="I30" s="29">
        <v>0</v>
      </c>
      <c r="J30" s="1"/>
      <c r="K30" s="8"/>
      <c r="L30" s="8"/>
      <c r="M30" s="1"/>
      <c r="N30" s="33">
        <f t="shared" si="76"/>
        <v>1</v>
      </c>
      <c r="O30" s="34">
        <f t="shared" si="1"/>
        <v>1</v>
      </c>
      <c r="P30" s="1"/>
      <c r="Q30" s="1"/>
      <c r="R30" s="35">
        <f t="shared" si="77"/>
        <v>1</v>
      </c>
      <c r="S30" s="36">
        <f t="shared" si="2"/>
        <v>0</v>
      </c>
      <c r="T30" s="35">
        <f t="shared" si="78"/>
        <v>0</v>
      </c>
      <c r="U30" s="36">
        <f t="shared" si="3"/>
        <v>0</v>
      </c>
      <c r="V30" s="35">
        <f t="shared" si="79"/>
        <v>0</v>
      </c>
      <c r="W30" s="36">
        <f t="shared" si="4"/>
        <v>0</v>
      </c>
      <c r="X30" s="35">
        <f t="shared" si="80"/>
        <v>0</v>
      </c>
      <c r="Y30" s="36">
        <f t="shared" si="5"/>
        <v>0</v>
      </c>
      <c r="Z30" s="35">
        <f t="shared" si="81"/>
        <v>0</v>
      </c>
      <c r="AA30" s="36">
        <f t="shared" si="6"/>
        <v>0</v>
      </c>
      <c r="AB30" s="35">
        <f t="shared" si="82"/>
        <v>0</v>
      </c>
      <c r="AC30" s="36">
        <f t="shared" si="7"/>
        <v>0</v>
      </c>
      <c r="AD30" s="35">
        <f t="shared" si="83"/>
        <v>0</v>
      </c>
      <c r="AE30" s="36">
        <f t="shared" si="8"/>
        <v>0</v>
      </c>
      <c r="AF30" s="35">
        <f t="shared" si="84"/>
        <v>0</v>
      </c>
      <c r="AG30" s="36">
        <f t="shared" si="9"/>
        <v>0</v>
      </c>
      <c r="AH30" s="35">
        <f t="shared" si="85"/>
        <v>0</v>
      </c>
      <c r="AI30" s="36">
        <f t="shared" si="10"/>
        <v>0</v>
      </c>
      <c r="AJ30" s="35">
        <f t="shared" si="86"/>
        <v>0</v>
      </c>
      <c r="AK30" s="36">
        <f t="shared" si="11"/>
        <v>0</v>
      </c>
      <c r="AL30" s="35">
        <f t="shared" si="87"/>
        <v>0</v>
      </c>
      <c r="AM30" s="36">
        <f t="shared" si="12"/>
        <v>0</v>
      </c>
      <c r="AN30" s="35">
        <f t="shared" si="88"/>
        <v>0</v>
      </c>
      <c r="AO30" s="36">
        <f t="shared" si="13"/>
        <v>0</v>
      </c>
      <c r="AP30" s="35">
        <f t="shared" si="89"/>
        <v>0</v>
      </c>
      <c r="AQ30" s="36">
        <f t="shared" si="14"/>
        <v>0</v>
      </c>
      <c r="AR30" s="35">
        <f t="shared" si="90"/>
        <v>0</v>
      </c>
      <c r="AS30" s="36">
        <f t="shared" si="15"/>
        <v>0</v>
      </c>
      <c r="AT30" s="35">
        <f t="shared" si="91"/>
        <v>0</v>
      </c>
      <c r="AU30" s="36">
        <f t="shared" si="16"/>
        <v>0</v>
      </c>
      <c r="AV30" s="35">
        <f t="shared" si="92"/>
        <v>0</v>
      </c>
      <c r="AW30" s="36">
        <f t="shared" si="17"/>
        <v>0</v>
      </c>
      <c r="AX30" s="35">
        <f t="shared" si="93"/>
        <v>0</v>
      </c>
      <c r="AY30" s="36">
        <f t="shared" si="18"/>
        <v>0</v>
      </c>
      <c r="AZ30" s="35">
        <f t="shared" si="94"/>
        <v>0</v>
      </c>
      <c r="BA30" s="36">
        <f t="shared" si="19"/>
        <v>0</v>
      </c>
      <c r="BB30" s="35">
        <f t="shared" si="95"/>
        <v>0</v>
      </c>
      <c r="BC30" s="36">
        <f t="shared" si="20"/>
        <v>0</v>
      </c>
      <c r="BD30" s="35">
        <f t="shared" si="96"/>
        <v>0</v>
      </c>
      <c r="BE30" s="36">
        <f t="shared" si="21"/>
        <v>0</v>
      </c>
      <c r="BF30" s="35">
        <f t="shared" si="97"/>
        <v>0</v>
      </c>
      <c r="BG30" s="36">
        <f t="shared" si="22"/>
        <v>0</v>
      </c>
      <c r="BH30" s="35">
        <f t="shared" si="98"/>
        <v>0</v>
      </c>
      <c r="BI30" s="36">
        <f t="shared" si="23"/>
        <v>0</v>
      </c>
      <c r="BJ30" s="35">
        <f t="shared" si="99"/>
        <v>0</v>
      </c>
      <c r="BK30" s="36">
        <f t="shared" si="24"/>
        <v>0</v>
      </c>
      <c r="BL30" s="35">
        <f t="shared" si="100"/>
        <v>0</v>
      </c>
      <c r="BM30" s="36">
        <f t="shared" si="25"/>
        <v>0</v>
      </c>
      <c r="BN30" s="35">
        <f t="shared" si="101"/>
        <v>0</v>
      </c>
      <c r="BO30" s="36">
        <f t="shared" si="26"/>
        <v>0</v>
      </c>
      <c r="BP30" s="35">
        <f t="shared" si="102"/>
        <v>0</v>
      </c>
      <c r="BQ30" s="36">
        <f t="shared" si="27"/>
        <v>0</v>
      </c>
      <c r="BR30" s="35">
        <f t="shared" si="103"/>
        <v>0</v>
      </c>
      <c r="BS30" s="36">
        <f t="shared" si="28"/>
        <v>0</v>
      </c>
      <c r="BT30" s="35">
        <f t="shared" si="104"/>
        <v>0</v>
      </c>
      <c r="BU30" s="36">
        <f t="shared" si="29"/>
        <v>0</v>
      </c>
      <c r="BV30" s="35">
        <f t="shared" si="105"/>
        <v>0</v>
      </c>
      <c r="BW30" s="36">
        <f t="shared" si="30"/>
        <v>0</v>
      </c>
      <c r="BX30" s="35">
        <f t="shared" si="106"/>
        <v>0</v>
      </c>
      <c r="BY30" s="36">
        <f t="shared" si="31"/>
        <v>0</v>
      </c>
      <c r="BZ30" s="35">
        <f t="shared" si="107"/>
        <v>0</v>
      </c>
      <c r="CA30" s="36">
        <f t="shared" si="32"/>
        <v>0</v>
      </c>
      <c r="CB30" s="35">
        <f t="shared" si="108"/>
        <v>0</v>
      </c>
      <c r="CC30" s="36">
        <f t="shared" si="33"/>
        <v>0</v>
      </c>
      <c r="CD30" s="35">
        <f t="shared" si="109"/>
        <v>0</v>
      </c>
      <c r="CE30" s="36">
        <f t="shared" si="34"/>
        <v>0</v>
      </c>
      <c r="CF30" s="35">
        <f t="shared" si="110"/>
        <v>0</v>
      </c>
      <c r="CG30" s="36">
        <f t="shared" si="35"/>
        <v>0</v>
      </c>
      <c r="CH30" s="35">
        <f t="shared" si="111"/>
        <v>0</v>
      </c>
      <c r="CI30" s="36">
        <f t="shared" si="36"/>
        <v>0</v>
      </c>
      <c r="CJ30" s="35">
        <f t="shared" si="112"/>
        <v>0</v>
      </c>
      <c r="CK30" s="36">
        <f t="shared" si="37"/>
        <v>0</v>
      </c>
      <c r="CL30" s="1"/>
      <c r="CM30" s="35">
        <f t="shared" si="38"/>
        <v>1</v>
      </c>
      <c r="CN30" s="1"/>
      <c r="CO30" s="1"/>
    </row>
    <row r="31" spans="1:93" ht="12.75" customHeight="1">
      <c r="A31" s="1"/>
      <c r="B31" s="25">
        <v>2.11</v>
      </c>
      <c r="C31" s="1" t="s">
        <v>35</v>
      </c>
      <c r="D31" s="1"/>
      <c r="E31" s="29">
        <v>0</v>
      </c>
      <c r="F31" s="30"/>
      <c r="G31" s="31" t="e">
        <f t="shared" si="0"/>
        <v>#DIV/0!</v>
      </c>
      <c r="H31" s="32"/>
      <c r="I31" s="29">
        <v>0</v>
      </c>
      <c r="J31" s="1"/>
      <c r="K31" s="8"/>
      <c r="L31" s="8"/>
      <c r="M31" s="1"/>
      <c r="N31" s="33">
        <f t="shared" si="76"/>
        <v>1</v>
      </c>
      <c r="O31" s="34">
        <f t="shared" si="1"/>
        <v>1</v>
      </c>
      <c r="P31" s="1"/>
      <c r="Q31" s="1"/>
      <c r="R31" s="35">
        <f t="shared" si="77"/>
        <v>1</v>
      </c>
      <c r="S31" s="36">
        <f t="shared" si="2"/>
        <v>0</v>
      </c>
      <c r="T31" s="35">
        <f t="shared" si="78"/>
        <v>0</v>
      </c>
      <c r="U31" s="36">
        <f t="shared" si="3"/>
        <v>0</v>
      </c>
      <c r="V31" s="35">
        <f t="shared" si="79"/>
        <v>0</v>
      </c>
      <c r="W31" s="36">
        <f t="shared" si="4"/>
        <v>0</v>
      </c>
      <c r="X31" s="35">
        <f t="shared" si="80"/>
        <v>0</v>
      </c>
      <c r="Y31" s="36">
        <f t="shared" si="5"/>
        <v>0</v>
      </c>
      <c r="Z31" s="35">
        <f t="shared" si="81"/>
        <v>0</v>
      </c>
      <c r="AA31" s="36">
        <f t="shared" si="6"/>
        <v>0</v>
      </c>
      <c r="AB31" s="35">
        <f t="shared" si="82"/>
        <v>0</v>
      </c>
      <c r="AC31" s="36">
        <f t="shared" si="7"/>
        <v>0</v>
      </c>
      <c r="AD31" s="35">
        <f t="shared" si="83"/>
        <v>0</v>
      </c>
      <c r="AE31" s="36">
        <f t="shared" si="8"/>
        <v>0</v>
      </c>
      <c r="AF31" s="35">
        <f t="shared" si="84"/>
        <v>0</v>
      </c>
      <c r="AG31" s="36">
        <f t="shared" si="9"/>
        <v>0</v>
      </c>
      <c r="AH31" s="35">
        <f t="shared" si="85"/>
        <v>0</v>
      </c>
      <c r="AI31" s="36">
        <f t="shared" si="10"/>
        <v>0</v>
      </c>
      <c r="AJ31" s="35">
        <f t="shared" si="86"/>
        <v>0</v>
      </c>
      <c r="AK31" s="36">
        <f t="shared" si="11"/>
        <v>0</v>
      </c>
      <c r="AL31" s="35">
        <f t="shared" si="87"/>
        <v>0</v>
      </c>
      <c r="AM31" s="36">
        <f t="shared" si="12"/>
        <v>0</v>
      </c>
      <c r="AN31" s="35">
        <f t="shared" si="88"/>
        <v>0</v>
      </c>
      <c r="AO31" s="36">
        <f t="shared" si="13"/>
        <v>0</v>
      </c>
      <c r="AP31" s="35">
        <f t="shared" si="89"/>
        <v>0</v>
      </c>
      <c r="AQ31" s="36">
        <f t="shared" si="14"/>
        <v>0</v>
      </c>
      <c r="AR31" s="35">
        <f t="shared" si="90"/>
        <v>0</v>
      </c>
      <c r="AS31" s="36">
        <f t="shared" si="15"/>
        <v>0</v>
      </c>
      <c r="AT31" s="35">
        <f t="shared" si="91"/>
        <v>0</v>
      </c>
      <c r="AU31" s="36">
        <f t="shared" si="16"/>
        <v>0</v>
      </c>
      <c r="AV31" s="35">
        <f t="shared" si="92"/>
        <v>0</v>
      </c>
      <c r="AW31" s="36">
        <f t="shared" si="17"/>
        <v>0</v>
      </c>
      <c r="AX31" s="35">
        <f t="shared" si="93"/>
        <v>0</v>
      </c>
      <c r="AY31" s="36">
        <f t="shared" si="18"/>
        <v>0</v>
      </c>
      <c r="AZ31" s="35">
        <f t="shared" si="94"/>
        <v>0</v>
      </c>
      <c r="BA31" s="36">
        <f t="shared" si="19"/>
        <v>0</v>
      </c>
      <c r="BB31" s="35">
        <f t="shared" si="95"/>
        <v>0</v>
      </c>
      <c r="BC31" s="36">
        <f t="shared" si="20"/>
        <v>0</v>
      </c>
      <c r="BD31" s="35">
        <f t="shared" si="96"/>
        <v>0</v>
      </c>
      <c r="BE31" s="36">
        <f t="shared" si="21"/>
        <v>0</v>
      </c>
      <c r="BF31" s="35">
        <f t="shared" si="97"/>
        <v>0</v>
      </c>
      <c r="BG31" s="36">
        <f t="shared" si="22"/>
        <v>0</v>
      </c>
      <c r="BH31" s="35">
        <f t="shared" si="98"/>
        <v>0</v>
      </c>
      <c r="BI31" s="36">
        <f t="shared" si="23"/>
        <v>0</v>
      </c>
      <c r="BJ31" s="35">
        <f t="shared" si="99"/>
        <v>0</v>
      </c>
      <c r="BK31" s="36">
        <f t="shared" si="24"/>
        <v>0</v>
      </c>
      <c r="BL31" s="35">
        <f t="shared" si="100"/>
        <v>0</v>
      </c>
      <c r="BM31" s="36">
        <f t="shared" si="25"/>
        <v>0</v>
      </c>
      <c r="BN31" s="35">
        <f t="shared" si="101"/>
        <v>0</v>
      </c>
      <c r="BO31" s="36">
        <f t="shared" si="26"/>
        <v>0</v>
      </c>
      <c r="BP31" s="35">
        <f t="shared" si="102"/>
        <v>0</v>
      </c>
      <c r="BQ31" s="36">
        <f t="shared" si="27"/>
        <v>0</v>
      </c>
      <c r="BR31" s="35">
        <f t="shared" si="103"/>
        <v>0</v>
      </c>
      <c r="BS31" s="36">
        <f t="shared" si="28"/>
        <v>0</v>
      </c>
      <c r="BT31" s="35">
        <f t="shared" si="104"/>
        <v>0</v>
      </c>
      <c r="BU31" s="36">
        <f t="shared" si="29"/>
        <v>0</v>
      </c>
      <c r="BV31" s="35">
        <f t="shared" si="105"/>
        <v>0</v>
      </c>
      <c r="BW31" s="36">
        <f t="shared" si="30"/>
        <v>0</v>
      </c>
      <c r="BX31" s="35">
        <f t="shared" si="106"/>
        <v>0</v>
      </c>
      <c r="BY31" s="36">
        <f t="shared" si="31"/>
        <v>0</v>
      </c>
      <c r="BZ31" s="35">
        <f t="shared" si="107"/>
        <v>0</v>
      </c>
      <c r="CA31" s="36">
        <f t="shared" si="32"/>
        <v>0</v>
      </c>
      <c r="CB31" s="35">
        <f t="shared" si="108"/>
        <v>0</v>
      </c>
      <c r="CC31" s="36">
        <f t="shared" si="33"/>
        <v>0</v>
      </c>
      <c r="CD31" s="35">
        <f t="shared" si="109"/>
        <v>0</v>
      </c>
      <c r="CE31" s="36">
        <f t="shared" si="34"/>
        <v>0</v>
      </c>
      <c r="CF31" s="35">
        <f t="shared" si="110"/>
        <v>0</v>
      </c>
      <c r="CG31" s="36">
        <f t="shared" si="35"/>
        <v>0</v>
      </c>
      <c r="CH31" s="35">
        <f t="shared" si="111"/>
        <v>0</v>
      </c>
      <c r="CI31" s="36">
        <f t="shared" si="36"/>
        <v>0</v>
      </c>
      <c r="CJ31" s="35">
        <f t="shared" si="112"/>
        <v>0</v>
      </c>
      <c r="CK31" s="36">
        <f t="shared" si="37"/>
        <v>0</v>
      </c>
      <c r="CL31" s="1"/>
      <c r="CM31" s="35">
        <f t="shared" si="38"/>
        <v>1</v>
      </c>
      <c r="CN31" s="1"/>
      <c r="CO31" s="1"/>
    </row>
    <row r="32" spans="1:93" ht="12.75" customHeight="1">
      <c r="A32" s="1"/>
      <c r="B32" s="25">
        <v>2.12</v>
      </c>
      <c r="C32" s="1" t="s">
        <v>36</v>
      </c>
      <c r="D32" s="1"/>
      <c r="E32" s="29">
        <v>0</v>
      </c>
      <c r="F32" s="30"/>
      <c r="G32" s="31" t="e">
        <f t="shared" si="0"/>
        <v>#DIV/0!</v>
      </c>
      <c r="H32" s="32"/>
      <c r="I32" s="29">
        <v>0</v>
      </c>
      <c r="J32" s="1"/>
      <c r="K32" s="8"/>
      <c r="L32" s="8"/>
      <c r="M32" s="1"/>
      <c r="N32" s="33">
        <f t="shared" si="76"/>
        <v>1</v>
      </c>
      <c r="O32" s="34">
        <f t="shared" si="1"/>
        <v>1</v>
      </c>
      <c r="P32" s="1"/>
      <c r="Q32" s="1"/>
      <c r="R32" s="35">
        <f t="shared" si="77"/>
        <v>1</v>
      </c>
      <c r="S32" s="36">
        <f t="shared" si="2"/>
        <v>0</v>
      </c>
      <c r="T32" s="35">
        <f t="shared" si="78"/>
        <v>0</v>
      </c>
      <c r="U32" s="36">
        <f t="shared" si="3"/>
        <v>0</v>
      </c>
      <c r="V32" s="35">
        <f t="shared" si="79"/>
        <v>0</v>
      </c>
      <c r="W32" s="36">
        <f t="shared" si="4"/>
        <v>0</v>
      </c>
      <c r="X32" s="35">
        <f t="shared" si="80"/>
        <v>0</v>
      </c>
      <c r="Y32" s="36">
        <f t="shared" si="5"/>
        <v>0</v>
      </c>
      <c r="Z32" s="35">
        <f t="shared" si="81"/>
        <v>0</v>
      </c>
      <c r="AA32" s="36">
        <f t="shared" si="6"/>
        <v>0</v>
      </c>
      <c r="AB32" s="35">
        <f t="shared" si="82"/>
        <v>0</v>
      </c>
      <c r="AC32" s="36">
        <f t="shared" si="7"/>
        <v>0</v>
      </c>
      <c r="AD32" s="35">
        <f t="shared" si="83"/>
        <v>0</v>
      </c>
      <c r="AE32" s="36">
        <f t="shared" si="8"/>
        <v>0</v>
      </c>
      <c r="AF32" s="35">
        <f t="shared" si="84"/>
        <v>0</v>
      </c>
      <c r="AG32" s="36">
        <f t="shared" si="9"/>
        <v>0</v>
      </c>
      <c r="AH32" s="35">
        <f t="shared" si="85"/>
        <v>0</v>
      </c>
      <c r="AI32" s="36">
        <f t="shared" si="10"/>
        <v>0</v>
      </c>
      <c r="AJ32" s="35">
        <f t="shared" si="86"/>
        <v>0</v>
      </c>
      <c r="AK32" s="36">
        <f t="shared" si="11"/>
        <v>0</v>
      </c>
      <c r="AL32" s="35">
        <f t="shared" si="87"/>
        <v>0</v>
      </c>
      <c r="AM32" s="36">
        <f t="shared" si="12"/>
        <v>0</v>
      </c>
      <c r="AN32" s="35">
        <f t="shared" si="88"/>
        <v>0</v>
      </c>
      <c r="AO32" s="36">
        <f t="shared" si="13"/>
        <v>0</v>
      </c>
      <c r="AP32" s="35">
        <f t="shared" si="89"/>
        <v>0</v>
      </c>
      <c r="AQ32" s="36">
        <f t="shared" si="14"/>
        <v>0</v>
      </c>
      <c r="AR32" s="35">
        <f t="shared" si="90"/>
        <v>0</v>
      </c>
      <c r="AS32" s="36">
        <f t="shared" si="15"/>
        <v>0</v>
      </c>
      <c r="AT32" s="35">
        <f t="shared" si="91"/>
        <v>0</v>
      </c>
      <c r="AU32" s="36">
        <f t="shared" si="16"/>
        <v>0</v>
      </c>
      <c r="AV32" s="35">
        <f t="shared" si="92"/>
        <v>0</v>
      </c>
      <c r="AW32" s="36">
        <f t="shared" si="17"/>
        <v>0</v>
      </c>
      <c r="AX32" s="35">
        <f t="shared" si="93"/>
        <v>0</v>
      </c>
      <c r="AY32" s="36">
        <f t="shared" si="18"/>
        <v>0</v>
      </c>
      <c r="AZ32" s="35">
        <f t="shared" si="94"/>
        <v>0</v>
      </c>
      <c r="BA32" s="36">
        <f t="shared" si="19"/>
        <v>0</v>
      </c>
      <c r="BB32" s="35">
        <f t="shared" si="95"/>
        <v>0</v>
      </c>
      <c r="BC32" s="36">
        <f t="shared" si="20"/>
        <v>0</v>
      </c>
      <c r="BD32" s="35">
        <f t="shared" si="96"/>
        <v>0</v>
      </c>
      <c r="BE32" s="36">
        <f t="shared" si="21"/>
        <v>0</v>
      </c>
      <c r="BF32" s="35">
        <f t="shared" si="97"/>
        <v>0</v>
      </c>
      <c r="BG32" s="36">
        <f t="shared" si="22"/>
        <v>0</v>
      </c>
      <c r="BH32" s="35">
        <f t="shared" si="98"/>
        <v>0</v>
      </c>
      <c r="BI32" s="36">
        <f t="shared" si="23"/>
        <v>0</v>
      </c>
      <c r="BJ32" s="35">
        <f t="shared" si="99"/>
        <v>0</v>
      </c>
      <c r="BK32" s="36">
        <f t="shared" si="24"/>
        <v>0</v>
      </c>
      <c r="BL32" s="35">
        <f t="shared" si="100"/>
        <v>0</v>
      </c>
      <c r="BM32" s="36">
        <f t="shared" si="25"/>
        <v>0</v>
      </c>
      <c r="BN32" s="35">
        <f t="shared" si="101"/>
        <v>0</v>
      </c>
      <c r="BO32" s="36">
        <f t="shared" si="26"/>
        <v>0</v>
      </c>
      <c r="BP32" s="35">
        <f t="shared" si="102"/>
        <v>0</v>
      </c>
      <c r="BQ32" s="36">
        <f t="shared" si="27"/>
        <v>0</v>
      </c>
      <c r="BR32" s="35">
        <f t="shared" si="103"/>
        <v>0</v>
      </c>
      <c r="BS32" s="36">
        <f t="shared" si="28"/>
        <v>0</v>
      </c>
      <c r="BT32" s="35">
        <f t="shared" si="104"/>
        <v>0</v>
      </c>
      <c r="BU32" s="36">
        <f t="shared" si="29"/>
        <v>0</v>
      </c>
      <c r="BV32" s="35">
        <f t="shared" si="105"/>
        <v>0</v>
      </c>
      <c r="BW32" s="36">
        <f t="shared" si="30"/>
        <v>0</v>
      </c>
      <c r="BX32" s="35">
        <f t="shared" si="106"/>
        <v>0</v>
      </c>
      <c r="BY32" s="36">
        <f t="shared" si="31"/>
        <v>0</v>
      </c>
      <c r="BZ32" s="35">
        <f t="shared" si="107"/>
        <v>0</v>
      </c>
      <c r="CA32" s="36">
        <f t="shared" si="32"/>
        <v>0</v>
      </c>
      <c r="CB32" s="35">
        <f t="shared" si="108"/>
        <v>0</v>
      </c>
      <c r="CC32" s="36">
        <f t="shared" si="33"/>
        <v>0</v>
      </c>
      <c r="CD32" s="35">
        <f t="shared" si="109"/>
        <v>0</v>
      </c>
      <c r="CE32" s="36">
        <f t="shared" si="34"/>
        <v>0</v>
      </c>
      <c r="CF32" s="35">
        <f t="shared" si="110"/>
        <v>0</v>
      </c>
      <c r="CG32" s="36">
        <f t="shared" si="35"/>
        <v>0</v>
      </c>
      <c r="CH32" s="35">
        <f t="shared" si="111"/>
        <v>0</v>
      </c>
      <c r="CI32" s="36">
        <f t="shared" si="36"/>
        <v>0</v>
      </c>
      <c r="CJ32" s="35">
        <f t="shared" si="112"/>
        <v>0</v>
      </c>
      <c r="CK32" s="36">
        <f t="shared" si="37"/>
        <v>0</v>
      </c>
      <c r="CL32" s="1"/>
      <c r="CM32" s="35">
        <f t="shared" si="38"/>
        <v>1</v>
      </c>
      <c r="CN32" s="1"/>
      <c r="CO32" s="1"/>
    </row>
    <row r="33" spans="1:93" ht="12.75" customHeight="1">
      <c r="A33" s="1"/>
      <c r="B33" s="25">
        <v>2.13</v>
      </c>
      <c r="C33" s="1" t="s">
        <v>37</v>
      </c>
      <c r="D33" s="1"/>
      <c r="E33" s="29">
        <v>0</v>
      </c>
      <c r="F33" s="30"/>
      <c r="G33" s="31" t="e">
        <f t="shared" si="0"/>
        <v>#DIV/0!</v>
      </c>
      <c r="H33" s="32"/>
      <c r="I33" s="29">
        <v>0</v>
      </c>
      <c r="J33" s="1"/>
      <c r="K33" s="8"/>
      <c r="L33" s="8"/>
      <c r="M33" s="1"/>
      <c r="N33" s="33">
        <f t="shared" si="76"/>
        <v>1</v>
      </c>
      <c r="O33" s="34">
        <f t="shared" si="1"/>
        <v>1</v>
      </c>
      <c r="P33" s="1"/>
      <c r="Q33" s="1"/>
      <c r="R33" s="35">
        <f t="shared" si="77"/>
        <v>1</v>
      </c>
      <c r="S33" s="36">
        <f t="shared" si="2"/>
        <v>0</v>
      </c>
      <c r="T33" s="35">
        <f t="shared" si="78"/>
        <v>0</v>
      </c>
      <c r="U33" s="36">
        <f t="shared" si="3"/>
        <v>0</v>
      </c>
      <c r="V33" s="35">
        <f t="shared" si="79"/>
        <v>0</v>
      </c>
      <c r="W33" s="36">
        <f t="shared" si="4"/>
        <v>0</v>
      </c>
      <c r="X33" s="35">
        <f t="shared" si="80"/>
        <v>0</v>
      </c>
      <c r="Y33" s="36">
        <f t="shared" si="5"/>
        <v>0</v>
      </c>
      <c r="Z33" s="35">
        <f t="shared" si="81"/>
        <v>0</v>
      </c>
      <c r="AA33" s="36">
        <f t="shared" si="6"/>
        <v>0</v>
      </c>
      <c r="AB33" s="35">
        <f t="shared" si="82"/>
        <v>0</v>
      </c>
      <c r="AC33" s="36">
        <f t="shared" si="7"/>
        <v>0</v>
      </c>
      <c r="AD33" s="35">
        <f t="shared" si="83"/>
        <v>0</v>
      </c>
      <c r="AE33" s="36">
        <f t="shared" si="8"/>
        <v>0</v>
      </c>
      <c r="AF33" s="35">
        <f t="shared" si="84"/>
        <v>0</v>
      </c>
      <c r="AG33" s="36">
        <f t="shared" si="9"/>
        <v>0</v>
      </c>
      <c r="AH33" s="35">
        <f t="shared" si="85"/>
        <v>0</v>
      </c>
      <c r="AI33" s="36">
        <f t="shared" si="10"/>
        <v>0</v>
      </c>
      <c r="AJ33" s="35">
        <f t="shared" si="86"/>
        <v>0</v>
      </c>
      <c r="AK33" s="36">
        <f t="shared" si="11"/>
        <v>0</v>
      </c>
      <c r="AL33" s="35">
        <f t="shared" si="87"/>
        <v>0</v>
      </c>
      <c r="AM33" s="36">
        <f t="shared" si="12"/>
        <v>0</v>
      </c>
      <c r="AN33" s="35">
        <f t="shared" si="88"/>
        <v>0</v>
      </c>
      <c r="AO33" s="36">
        <f t="shared" si="13"/>
        <v>0</v>
      </c>
      <c r="AP33" s="35">
        <f t="shared" si="89"/>
        <v>0</v>
      </c>
      <c r="AQ33" s="36">
        <f t="shared" si="14"/>
        <v>0</v>
      </c>
      <c r="AR33" s="35">
        <f t="shared" si="90"/>
        <v>0</v>
      </c>
      <c r="AS33" s="36">
        <f t="shared" si="15"/>
        <v>0</v>
      </c>
      <c r="AT33" s="35">
        <f t="shared" si="91"/>
        <v>0</v>
      </c>
      <c r="AU33" s="36">
        <f t="shared" si="16"/>
        <v>0</v>
      </c>
      <c r="AV33" s="35">
        <f t="shared" si="92"/>
        <v>0</v>
      </c>
      <c r="AW33" s="36">
        <f t="shared" si="17"/>
        <v>0</v>
      </c>
      <c r="AX33" s="35">
        <f t="shared" si="93"/>
        <v>0</v>
      </c>
      <c r="AY33" s="36">
        <f t="shared" si="18"/>
        <v>0</v>
      </c>
      <c r="AZ33" s="35">
        <f t="shared" si="94"/>
        <v>0</v>
      </c>
      <c r="BA33" s="36">
        <f t="shared" si="19"/>
        <v>0</v>
      </c>
      <c r="BB33" s="35">
        <f t="shared" si="95"/>
        <v>0</v>
      </c>
      <c r="BC33" s="36">
        <f t="shared" si="20"/>
        <v>0</v>
      </c>
      <c r="BD33" s="35">
        <f t="shared" si="96"/>
        <v>0</v>
      </c>
      <c r="BE33" s="36">
        <f t="shared" si="21"/>
        <v>0</v>
      </c>
      <c r="BF33" s="35">
        <f t="shared" si="97"/>
        <v>0</v>
      </c>
      <c r="BG33" s="36">
        <f t="shared" si="22"/>
        <v>0</v>
      </c>
      <c r="BH33" s="35">
        <f t="shared" si="98"/>
        <v>0</v>
      </c>
      <c r="BI33" s="36">
        <f t="shared" si="23"/>
        <v>0</v>
      </c>
      <c r="BJ33" s="35">
        <f t="shared" si="99"/>
        <v>0</v>
      </c>
      <c r="BK33" s="36">
        <f t="shared" si="24"/>
        <v>0</v>
      </c>
      <c r="BL33" s="35">
        <f t="shared" si="100"/>
        <v>0</v>
      </c>
      <c r="BM33" s="36">
        <f t="shared" si="25"/>
        <v>0</v>
      </c>
      <c r="BN33" s="35">
        <f t="shared" si="101"/>
        <v>0</v>
      </c>
      <c r="BO33" s="36">
        <f t="shared" si="26"/>
        <v>0</v>
      </c>
      <c r="BP33" s="35">
        <f t="shared" si="102"/>
        <v>0</v>
      </c>
      <c r="BQ33" s="36">
        <f t="shared" si="27"/>
        <v>0</v>
      </c>
      <c r="BR33" s="35">
        <f t="shared" si="103"/>
        <v>0</v>
      </c>
      <c r="BS33" s="36">
        <f t="shared" si="28"/>
        <v>0</v>
      </c>
      <c r="BT33" s="35">
        <f t="shared" si="104"/>
        <v>0</v>
      </c>
      <c r="BU33" s="36">
        <f t="shared" si="29"/>
        <v>0</v>
      </c>
      <c r="BV33" s="35">
        <f t="shared" si="105"/>
        <v>0</v>
      </c>
      <c r="BW33" s="36">
        <f t="shared" si="30"/>
        <v>0</v>
      </c>
      <c r="BX33" s="35">
        <f t="shared" si="106"/>
        <v>0</v>
      </c>
      <c r="BY33" s="36">
        <f t="shared" si="31"/>
        <v>0</v>
      </c>
      <c r="BZ33" s="35">
        <f t="shared" si="107"/>
        <v>0</v>
      </c>
      <c r="CA33" s="36">
        <f t="shared" si="32"/>
        <v>0</v>
      </c>
      <c r="CB33" s="35">
        <f t="shared" si="108"/>
        <v>0</v>
      </c>
      <c r="CC33" s="36">
        <f t="shared" si="33"/>
        <v>0</v>
      </c>
      <c r="CD33" s="35">
        <f t="shared" si="109"/>
        <v>0</v>
      </c>
      <c r="CE33" s="36">
        <f t="shared" si="34"/>
        <v>0</v>
      </c>
      <c r="CF33" s="35">
        <f t="shared" si="110"/>
        <v>0</v>
      </c>
      <c r="CG33" s="36">
        <f t="shared" si="35"/>
        <v>0</v>
      </c>
      <c r="CH33" s="35">
        <f t="shared" si="111"/>
        <v>0</v>
      </c>
      <c r="CI33" s="36">
        <f t="shared" si="36"/>
        <v>0</v>
      </c>
      <c r="CJ33" s="35">
        <f t="shared" si="112"/>
        <v>0</v>
      </c>
      <c r="CK33" s="36">
        <f t="shared" si="37"/>
        <v>0</v>
      </c>
      <c r="CL33" s="1"/>
      <c r="CM33" s="35">
        <f t="shared" si="38"/>
        <v>1</v>
      </c>
      <c r="CN33" s="1"/>
      <c r="CO33" s="1"/>
    </row>
    <row r="34" spans="1:93" ht="12.75" customHeight="1">
      <c r="A34" s="1"/>
      <c r="B34" s="25">
        <v>2.14</v>
      </c>
      <c r="C34" s="1" t="s">
        <v>38</v>
      </c>
      <c r="D34" s="1"/>
      <c r="E34" s="29">
        <v>0</v>
      </c>
      <c r="F34" s="30"/>
      <c r="G34" s="31" t="e">
        <f t="shared" si="0"/>
        <v>#DIV/0!</v>
      </c>
      <c r="H34" s="32"/>
      <c r="I34" s="29">
        <v>0</v>
      </c>
      <c r="J34" s="1"/>
      <c r="K34" s="8"/>
      <c r="L34" s="8"/>
      <c r="M34" s="1"/>
      <c r="N34" s="33">
        <f t="shared" si="76"/>
        <v>1</v>
      </c>
      <c r="O34" s="34">
        <f t="shared" si="1"/>
        <v>1</v>
      </c>
      <c r="P34" s="1"/>
      <c r="Q34" s="1"/>
      <c r="R34" s="35">
        <f t="shared" si="77"/>
        <v>1</v>
      </c>
      <c r="S34" s="36">
        <f t="shared" si="2"/>
        <v>0</v>
      </c>
      <c r="T34" s="35">
        <f t="shared" si="78"/>
        <v>0</v>
      </c>
      <c r="U34" s="36">
        <f t="shared" si="3"/>
        <v>0</v>
      </c>
      <c r="V34" s="35">
        <f t="shared" si="79"/>
        <v>0</v>
      </c>
      <c r="W34" s="36">
        <f t="shared" si="4"/>
        <v>0</v>
      </c>
      <c r="X34" s="35">
        <f t="shared" si="80"/>
        <v>0</v>
      </c>
      <c r="Y34" s="36">
        <f t="shared" si="5"/>
        <v>0</v>
      </c>
      <c r="Z34" s="35">
        <f t="shared" si="81"/>
        <v>0</v>
      </c>
      <c r="AA34" s="36">
        <f t="shared" si="6"/>
        <v>0</v>
      </c>
      <c r="AB34" s="35">
        <f t="shared" si="82"/>
        <v>0</v>
      </c>
      <c r="AC34" s="36">
        <f t="shared" si="7"/>
        <v>0</v>
      </c>
      <c r="AD34" s="35">
        <f t="shared" si="83"/>
        <v>0</v>
      </c>
      <c r="AE34" s="36">
        <f t="shared" si="8"/>
        <v>0</v>
      </c>
      <c r="AF34" s="35">
        <f t="shared" si="84"/>
        <v>0</v>
      </c>
      <c r="AG34" s="36">
        <f t="shared" si="9"/>
        <v>0</v>
      </c>
      <c r="AH34" s="35">
        <f t="shared" si="85"/>
        <v>0</v>
      </c>
      <c r="AI34" s="36">
        <f t="shared" si="10"/>
        <v>0</v>
      </c>
      <c r="AJ34" s="35">
        <f t="shared" si="86"/>
        <v>0</v>
      </c>
      <c r="AK34" s="36">
        <f t="shared" si="11"/>
        <v>0</v>
      </c>
      <c r="AL34" s="35">
        <f t="shared" si="87"/>
        <v>0</v>
      </c>
      <c r="AM34" s="36">
        <f t="shared" si="12"/>
        <v>0</v>
      </c>
      <c r="AN34" s="35">
        <f t="shared" si="88"/>
        <v>0</v>
      </c>
      <c r="AO34" s="36">
        <f t="shared" si="13"/>
        <v>0</v>
      </c>
      <c r="AP34" s="35">
        <f t="shared" si="89"/>
        <v>0</v>
      </c>
      <c r="AQ34" s="36">
        <f t="shared" si="14"/>
        <v>0</v>
      </c>
      <c r="AR34" s="35">
        <f t="shared" si="90"/>
        <v>0</v>
      </c>
      <c r="AS34" s="36">
        <f t="shared" si="15"/>
        <v>0</v>
      </c>
      <c r="AT34" s="35">
        <f t="shared" si="91"/>
        <v>0</v>
      </c>
      <c r="AU34" s="36">
        <f t="shared" si="16"/>
        <v>0</v>
      </c>
      <c r="AV34" s="35">
        <f t="shared" si="92"/>
        <v>0</v>
      </c>
      <c r="AW34" s="36">
        <f t="shared" si="17"/>
        <v>0</v>
      </c>
      <c r="AX34" s="35">
        <f t="shared" si="93"/>
        <v>0</v>
      </c>
      <c r="AY34" s="36">
        <f t="shared" si="18"/>
        <v>0</v>
      </c>
      <c r="AZ34" s="35">
        <f t="shared" si="94"/>
        <v>0</v>
      </c>
      <c r="BA34" s="36">
        <f t="shared" si="19"/>
        <v>0</v>
      </c>
      <c r="BB34" s="35">
        <f t="shared" si="95"/>
        <v>0</v>
      </c>
      <c r="BC34" s="36">
        <f t="shared" si="20"/>
        <v>0</v>
      </c>
      <c r="BD34" s="35">
        <f t="shared" si="96"/>
        <v>0</v>
      </c>
      <c r="BE34" s="36">
        <f t="shared" si="21"/>
        <v>0</v>
      </c>
      <c r="BF34" s="35">
        <f t="shared" si="97"/>
        <v>0</v>
      </c>
      <c r="BG34" s="36">
        <f t="shared" si="22"/>
        <v>0</v>
      </c>
      <c r="BH34" s="35">
        <f t="shared" si="98"/>
        <v>0</v>
      </c>
      <c r="BI34" s="36">
        <f t="shared" si="23"/>
        <v>0</v>
      </c>
      <c r="BJ34" s="35">
        <f t="shared" si="99"/>
        <v>0</v>
      </c>
      <c r="BK34" s="36">
        <f t="shared" si="24"/>
        <v>0</v>
      </c>
      <c r="BL34" s="35">
        <f t="shared" si="100"/>
        <v>0</v>
      </c>
      <c r="BM34" s="36">
        <f t="shared" si="25"/>
        <v>0</v>
      </c>
      <c r="BN34" s="35">
        <f t="shared" si="101"/>
        <v>0</v>
      </c>
      <c r="BO34" s="36">
        <f t="shared" si="26"/>
        <v>0</v>
      </c>
      <c r="BP34" s="35">
        <f t="shared" si="102"/>
        <v>0</v>
      </c>
      <c r="BQ34" s="36">
        <f t="shared" si="27"/>
        <v>0</v>
      </c>
      <c r="BR34" s="35">
        <f t="shared" si="103"/>
        <v>0</v>
      </c>
      <c r="BS34" s="36">
        <f t="shared" si="28"/>
        <v>0</v>
      </c>
      <c r="BT34" s="35">
        <f t="shared" si="104"/>
        <v>0</v>
      </c>
      <c r="BU34" s="36">
        <f t="shared" si="29"/>
        <v>0</v>
      </c>
      <c r="BV34" s="35">
        <f t="shared" si="105"/>
        <v>0</v>
      </c>
      <c r="BW34" s="36">
        <f t="shared" si="30"/>
        <v>0</v>
      </c>
      <c r="BX34" s="35">
        <f t="shared" si="106"/>
        <v>0</v>
      </c>
      <c r="BY34" s="36">
        <f t="shared" si="31"/>
        <v>0</v>
      </c>
      <c r="BZ34" s="35">
        <f t="shared" si="107"/>
        <v>0</v>
      </c>
      <c r="CA34" s="36">
        <f t="shared" si="32"/>
        <v>0</v>
      </c>
      <c r="CB34" s="35">
        <f t="shared" si="108"/>
        <v>0</v>
      </c>
      <c r="CC34" s="36">
        <f t="shared" si="33"/>
        <v>0</v>
      </c>
      <c r="CD34" s="35">
        <f t="shared" si="109"/>
        <v>0</v>
      </c>
      <c r="CE34" s="36">
        <f t="shared" si="34"/>
        <v>0</v>
      </c>
      <c r="CF34" s="35">
        <f t="shared" si="110"/>
        <v>0</v>
      </c>
      <c r="CG34" s="36">
        <f t="shared" si="35"/>
        <v>0</v>
      </c>
      <c r="CH34" s="35">
        <f t="shared" si="111"/>
        <v>0</v>
      </c>
      <c r="CI34" s="36">
        <f t="shared" si="36"/>
        <v>0</v>
      </c>
      <c r="CJ34" s="35">
        <f t="shared" si="112"/>
        <v>0</v>
      </c>
      <c r="CK34" s="36">
        <f t="shared" si="37"/>
        <v>0</v>
      </c>
      <c r="CL34" s="1"/>
      <c r="CM34" s="35">
        <f t="shared" si="38"/>
        <v>1</v>
      </c>
      <c r="CN34" s="1"/>
      <c r="CO34" s="1"/>
    </row>
    <row r="35" spans="1:93" ht="12.75" customHeight="1">
      <c r="A35" s="1"/>
      <c r="B35" s="27"/>
      <c r="C35" s="1"/>
      <c r="D35" s="1"/>
      <c r="E35" s="44"/>
      <c r="F35" s="44"/>
      <c r="G35" s="32"/>
      <c r="H35" s="32"/>
      <c r="I35" s="4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41"/>
      <c r="CN35" s="1"/>
      <c r="CO35" s="1"/>
    </row>
    <row r="36" spans="1:93" ht="12.75" customHeight="1">
      <c r="A36" s="1"/>
      <c r="B36" s="1"/>
      <c r="C36" s="37" t="s">
        <v>39</v>
      </c>
      <c r="D36" s="37"/>
      <c r="E36" s="45">
        <f>SUM(E21:E35)</f>
        <v>0</v>
      </c>
      <c r="F36" s="46"/>
      <c r="G36" s="39" t="e">
        <f>+E36/$E$38</f>
        <v>#DIV/0!</v>
      </c>
      <c r="H36" s="32"/>
      <c r="I36" s="45">
        <f>SUM(I21:I35)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41"/>
      <c r="CN36" s="1"/>
      <c r="CO36" s="1"/>
    </row>
    <row r="37" spans="1:93" ht="12.75" customHeight="1">
      <c r="A37" s="1"/>
      <c r="B37" s="1"/>
      <c r="C37" s="1"/>
      <c r="D37" s="1"/>
      <c r="E37" s="44"/>
      <c r="F37" s="44"/>
      <c r="G37" s="32"/>
      <c r="H37" s="32"/>
      <c r="I37" s="4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41"/>
      <c r="CN37" s="1"/>
      <c r="CO37" s="1"/>
    </row>
    <row r="38" spans="1:93" ht="12.75" customHeight="1">
      <c r="A38" s="1"/>
      <c r="B38" s="47"/>
      <c r="C38" s="48" t="s">
        <v>40</v>
      </c>
      <c r="D38" s="48"/>
      <c r="E38" s="49">
        <f>+E36+E18</f>
        <v>0</v>
      </c>
      <c r="F38" s="50"/>
      <c r="G38" s="39" t="e">
        <f>+E38/$E$38</f>
        <v>#DIV/0!</v>
      </c>
      <c r="H38" s="32"/>
      <c r="I38" s="49">
        <f>+I36+I18</f>
        <v>0</v>
      </c>
      <c r="J38" s="1"/>
      <c r="K38" s="1"/>
      <c r="L38" s="1"/>
      <c r="M38" s="1"/>
      <c r="N38" s="1"/>
      <c r="O38" s="1"/>
      <c r="P38" s="1"/>
      <c r="Q38" s="1"/>
      <c r="R38" s="51"/>
      <c r="S38" s="52" t="e">
        <f>SUM(S16:S37)</f>
        <v>#REF!</v>
      </c>
      <c r="T38" s="52"/>
      <c r="U38" s="52" t="e">
        <f>SUM(U16:U37)</f>
        <v>#REF!</v>
      </c>
      <c r="V38" s="52"/>
      <c r="W38" s="52" t="e">
        <f>SUM(W16:W37)</f>
        <v>#REF!</v>
      </c>
      <c r="X38" s="52"/>
      <c r="Y38" s="52" t="e">
        <f>SUM(Y16:Y37)</f>
        <v>#REF!</v>
      </c>
      <c r="Z38" s="52"/>
      <c r="AA38" s="52" t="e">
        <f>SUM(AA16:AA37)</f>
        <v>#REF!</v>
      </c>
      <c r="AB38" s="52"/>
      <c r="AC38" s="52" t="e">
        <f>SUM(AC16:AC37)</f>
        <v>#REF!</v>
      </c>
      <c r="AD38" s="52"/>
      <c r="AE38" s="52" t="e">
        <f>SUM(AE16:AE37)</f>
        <v>#REF!</v>
      </c>
      <c r="AF38" s="52"/>
      <c r="AG38" s="52" t="e">
        <f>SUM(AG16:AG37)</f>
        <v>#REF!</v>
      </c>
      <c r="AH38" s="52"/>
      <c r="AI38" s="52" t="e">
        <f>SUM(AI16:AI37)</f>
        <v>#REF!</v>
      </c>
      <c r="AJ38" s="52"/>
      <c r="AK38" s="52" t="e">
        <f>SUM(AK16:AK37)</f>
        <v>#REF!</v>
      </c>
      <c r="AL38" s="52"/>
      <c r="AM38" s="52" t="e">
        <f>SUM(AM16:AM37)</f>
        <v>#REF!</v>
      </c>
      <c r="AN38" s="52"/>
      <c r="AO38" s="52" t="e">
        <f>SUM(AO16:AO37)</f>
        <v>#REF!</v>
      </c>
      <c r="AP38" s="52"/>
      <c r="AQ38" s="52" t="e">
        <f>SUM(AQ16:AQ37)</f>
        <v>#REF!</v>
      </c>
      <c r="AR38" s="52"/>
      <c r="AS38" s="52" t="e">
        <f>SUM(AS16:AS37)</f>
        <v>#REF!</v>
      </c>
      <c r="AT38" s="52"/>
      <c r="AU38" s="52" t="e">
        <f>SUM(AU16:AU37)</f>
        <v>#REF!</v>
      </c>
      <c r="AV38" s="52"/>
      <c r="AW38" s="52" t="e">
        <f>SUM(AW16:AW37)</f>
        <v>#REF!</v>
      </c>
      <c r="AX38" s="52"/>
      <c r="AY38" s="52" t="e">
        <f>SUM(AY16:AY37)</f>
        <v>#REF!</v>
      </c>
      <c r="AZ38" s="52"/>
      <c r="BA38" s="52" t="e">
        <f>SUM(BA16:BA37)</f>
        <v>#REF!</v>
      </c>
      <c r="BB38" s="52"/>
      <c r="BC38" s="52" t="e">
        <f>SUM(BC16:BC37)</f>
        <v>#REF!</v>
      </c>
      <c r="BD38" s="52"/>
      <c r="BE38" s="52" t="e">
        <f>SUM(BE16:BE37)</f>
        <v>#REF!</v>
      </c>
      <c r="BF38" s="52"/>
      <c r="BG38" s="52" t="e">
        <f>SUM(BG16:BG37)</f>
        <v>#REF!</v>
      </c>
      <c r="BH38" s="52"/>
      <c r="BI38" s="52" t="e">
        <f>SUM(BI16:BI37)</f>
        <v>#REF!</v>
      </c>
      <c r="BJ38" s="52"/>
      <c r="BK38" s="52" t="e">
        <f>SUM(BK16:BK37)</f>
        <v>#REF!</v>
      </c>
      <c r="BL38" s="52"/>
      <c r="BM38" s="52" t="e">
        <f>SUM(BM16:BM37)</f>
        <v>#REF!</v>
      </c>
      <c r="BN38" s="52"/>
      <c r="BO38" s="52" t="e">
        <f>SUM(BO16:BO37)</f>
        <v>#REF!</v>
      </c>
      <c r="BP38" s="52"/>
      <c r="BQ38" s="52" t="e">
        <f>SUM(BQ16:BQ37)</f>
        <v>#REF!</v>
      </c>
      <c r="BR38" s="52"/>
      <c r="BS38" s="52" t="e">
        <f>SUM(BS16:BS37)</f>
        <v>#REF!</v>
      </c>
      <c r="BT38" s="52"/>
      <c r="BU38" s="52" t="e">
        <f>SUM(BU16:BU37)</f>
        <v>#REF!</v>
      </c>
      <c r="BV38" s="52"/>
      <c r="BW38" s="52" t="e">
        <f>SUM(BW16:BW37)</f>
        <v>#REF!</v>
      </c>
      <c r="BX38" s="52"/>
      <c r="BY38" s="52" t="e">
        <f>SUM(BY16:BY37)</f>
        <v>#REF!</v>
      </c>
      <c r="BZ38" s="52"/>
      <c r="CA38" s="52" t="e">
        <f>SUM(CA16:CA37)</f>
        <v>#REF!</v>
      </c>
      <c r="CB38" s="52"/>
      <c r="CC38" s="52" t="e">
        <f>SUM(CC16:CC37)</f>
        <v>#REF!</v>
      </c>
      <c r="CD38" s="52"/>
      <c r="CE38" s="52" t="e">
        <f>SUM(CE16:CE37)</f>
        <v>#REF!</v>
      </c>
      <c r="CF38" s="52"/>
      <c r="CG38" s="52" t="e">
        <f>SUM(CG16:CG37)</f>
        <v>#REF!</v>
      </c>
      <c r="CH38" s="52"/>
      <c r="CI38" s="52" t="e">
        <f>SUM(CI16:CI37)</f>
        <v>#REF!</v>
      </c>
      <c r="CJ38" s="52"/>
      <c r="CK38" s="53" t="e">
        <f>SUM(CK16:CK37)</f>
        <v>#REF!</v>
      </c>
      <c r="CL38" s="1"/>
      <c r="CM38" s="36" t="e">
        <f>SUM(R38:CK38)</f>
        <v>#REF!</v>
      </c>
      <c r="CN38" s="54" t="e">
        <f>IF(CM38=E38,"OK","ERROR")</f>
        <v>#REF!</v>
      </c>
      <c r="CO38" s="1"/>
    </row>
    <row r="39" spans="1:93" ht="12.75" customHeight="1">
      <c r="A39" s="1"/>
      <c r="B39" s="55"/>
      <c r="C39" s="1"/>
      <c r="D39" s="1"/>
      <c r="E39" s="56"/>
      <c r="F39" s="56"/>
      <c r="G39" s="57"/>
      <c r="H39" s="57"/>
      <c r="I39" s="5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41"/>
      <c r="CN39" s="1"/>
      <c r="CO39" s="1"/>
    </row>
    <row r="40" spans="1:93" ht="12.75" customHeight="1">
      <c r="A40" s="1"/>
      <c r="B40" s="55"/>
      <c r="C40" s="1"/>
      <c r="D40" s="1"/>
      <c r="E40" s="56"/>
      <c r="F40" s="56"/>
      <c r="G40" s="57"/>
      <c r="H40" s="57"/>
      <c r="I40" s="5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41"/>
      <c r="CN40" s="1"/>
      <c r="CO40" s="1"/>
    </row>
    <row r="41" spans="1:93" ht="12.75" customHeight="1">
      <c r="A41" s="1"/>
      <c r="B41" s="1"/>
      <c r="C41" s="1"/>
      <c r="D41" s="1"/>
      <c r="E41" s="56"/>
      <c r="F41" s="56"/>
      <c r="G41" s="57"/>
      <c r="H41" s="57"/>
      <c r="I41" s="5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41"/>
      <c r="CN41" s="1"/>
      <c r="CO41" s="1"/>
    </row>
    <row r="42" spans="1:93" ht="12.75" customHeight="1">
      <c r="A42" s="1"/>
      <c r="B42" s="58"/>
      <c r="C42" s="59"/>
      <c r="D42" s="59"/>
      <c r="E42" s="60"/>
      <c r="F42" s="60"/>
      <c r="G42" s="61"/>
      <c r="H42" s="61"/>
      <c r="I42" s="6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41"/>
      <c r="CN42" s="1"/>
      <c r="CO42" s="1"/>
    </row>
    <row r="43" spans="1:93" ht="12.75" customHeight="1">
      <c r="A43" s="1"/>
      <c r="B43" s="106" t="s">
        <v>41</v>
      </c>
      <c r="C43" s="104"/>
      <c r="D43" s="62"/>
      <c r="E43" s="63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41"/>
      <c r="CN43" s="1"/>
      <c r="CO43" s="1"/>
    </row>
    <row r="44" spans="1:93" ht="12.75" customHeight="1">
      <c r="A44" s="1"/>
      <c r="B44" s="62"/>
      <c r="C44" s="63"/>
      <c r="D44" s="63"/>
      <c r="E44" s="63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41"/>
      <c r="CN44" s="1"/>
      <c r="CO44" s="1"/>
    </row>
    <row r="45" spans="1:93" ht="12.75" customHeight="1">
      <c r="A45" s="1"/>
      <c r="B45" s="64" t="s">
        <v>42</v>
      </c>
      <c r="C45" s="64"/>
      <c r="D45" s="64"/>
      <c r="E45" s="63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41"/>
      <c r="CN45" s="1"/>
      <c r="CO45" s="1"/>
    </row>
    <row r="46" spans="1:93" ht="12.75" customHeight="1">
      <c r="A46" s="1"/>
      <c r="B46" s="62" t="s">
        <v>43</v>
      </c>
      <c r="C46" s="65"/>
      <c r="D46" s="63"/>
      <c r="E46" s="63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41"/>
      <c r="CN46" s="1"/>
      <c r="CO46" s="1"/>
    </row>
    <row r="47" spans="1:93" ht="12.75" customHeight="1">
      <c r="A47" s="1"/>
      <c r="B47" s="62" t="s">
        <v>44</v>
      </c>
      <c r="C47" s="63"/>
      <c r="D47" s="63"/>
      <c r="E47" s="63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</row>
    <row r="48" spans="1:93" ht="12.75" customHeight="1">
      <c r="A48" s="1"/>
      <c r="B48" s="63"/>
      <c r="C48" s="63"/>
      <c r="D48" s="63"/>
      <c r="E48" s="66" t="s">
        <v>45</v>
      </c>
      <c r="F48" s="6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</row>
    <row r="49" spans="1:93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</row>
    <row r="50" spans="1:93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</row>
    <row r="51" spans="1:93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</row>
    <row r="52" spans="1:93" ht="12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</row>
    <row r="53" spans="1:93" ht="12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</row>
    <row r="54" spans="1:93" ht="12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</row>
    <row r="55" spans="1:93" ht="12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</row>
    <row r="56" spans="1:93" ht="12.75" hidden="1" customHeight="1">
      <c r="A56" s="1"/>
      <c r="B56" s="1"/>
      <c r="C56" s="1"/>
      <c r="D56" s="1"/>
      <c r="E56" s="67"/>
      <c r="F56" s="67"/>
      <c r="G56" s="68"/>
      <c r="H56" s="68"/>
      <c r="I56" s="6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</row>
    <row r="57" spans="1:93" ht="12.75" hidden="1" customHeight="1">
      <c r="A57" s="1"/>
      <c r="B57" s="1"/>
      <c r="C57" s="1"/>
      <c r="D57" s="1"/>
      <c r="E57" s="67"/>
      <c r="F57" s="67"/>
      <c r="G57" s="68"/>
      <c r="H57" s="68"/>
      <c r="I57" s="6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12.75" hidden="1" customHeight="1">
      <c r="A58" s="1"/>
      <c r="B58" s="1"/>
      <c r="C58" s="1"/>
      <c r="D58" s="1"/>
      <c r="E58" s="67"/>
      <c r="F58" s="67"/>
      <c r="G58" s="68"/>
      <c r="H58" s="68"/>
      <c r="I58" s="6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2.75" hidden="1" customHeight="1">
      <c r="A59" s="1"/>
      <c r="B59" s="1"/>
      <c r="C59" s="1"/>
      <c r="D59" s="1"/>
      <c r="E59" s="67"/>
      <c r="F59" s="67"/>
      <c r="G59" s="68"/>
      <c r="H59" s="68"/>
      <c r="I59" s="6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1:93" ht="12.75" hidden="1" customHeight="1">
      <c r="A60" s="1"/>
      <c r="B60" s="1"/>
      <c r="C60" s="1"/>
      <c r="D60" s="1"/>
      <c r="E60" s="67"/>
      <c r="F60" s="67"/>
      <c r="G60" s="68"/>
      <c r="H60" s="68"/>
      <c r="I60" s="6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</row>
    <row r="61" spans="1:93" ht="12.75" hidden="1" customHeight="1">
      <c r="A61" s="1"/>
      <c r="B61" s="1"/>
      <c r="C61" s="1"/>
      <c r="D61" s="1"/>
      <c r="E61" s="67"/>
      <c r="F61" s="67"/>
      <c r="G61" s="68"/>
      <c r="H61" s="68"/>
      <c r="I61" s="6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</row>
    <row r="62" spans="1:93" ht="12.75" hidden="1" customHeight="1">
      <c r="A62" s="1"/>
      <c r="B62" s="1"/>
      <c r="C62" s="1"/>
      <c r="D62" s="1"/>
      <c r="E62" s="67"/>
      <c r="F62" s="67"/>
      <c r="G62" s="68"/>
      <c r="H62" s="68"/>
      <c r="I62" s="6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</row>
    <row r="63" spans="1:93" ht="12.75" hidden="1" customHeight="1">
      <c r="A63" s="1"/>
      <c r="B63" s="1"/>
      <c r="C63" s="1"/>
      <c r="D63" s="1"/>
      <c r="E63" s="67"/>
      <c r="F63" s="67"/>
      <c r="G63" s="68"/>
      <c r="H63" s="68"/>
      <c r="I63" s="6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</row>
    <row r="64" spans="1:93" ht="12.75" hidden="1" customHeight="1">
      <c r="A64" s="1"/>
      <c r="B64" s="1"/>
      <c r="C64" s="1"/>
      <c r="D64" s="1"/>
      <c r="E64" s="67"/>
      <c r="F64" s="67"/>
      <c r="G64" s="68"/>
      <c r="H64" s="68"/>
      <c r="I64" s="6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</row>
    <row r="65" spans="1:93" ht="12.75" hidden="1" customHeight="1">
      <c r="A65" s="1"/>
      <c r="B65" s="1"/>
      <c r="C65" s="1"/>
      <c r="D65" s="1"/>
      <c r="E65" s="67"/>
      <c r="F65" s="67"/>
      <c r="G65" s="68"/>
      <c r="H65" s="68"/>
      <c r="I65" s="6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</row>
    <row r="66" spans="1:93" ht="12.75" hidden="1" customHeight="1">
      <c r="A66" s="1"/>
      <c r="B66" s="1"/>
      <c r="C66" s="1"/>
      <c r="D66" s="1"/>
      <c r="E66" s="67"/>
      <c r="F66" s="67"/>
      <c r="G66" s="68"/>
      <c r="H66" s="68"/>
      <c r="I66" s="6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</row>
    <row r="67" spans="1:93" ht="12.75" hidden="1" customHeight="1">
      <c r="A67" s="1"/>
      <c r="B67" s="1"/>
      <c r="C67" s="1"/>
      <c r="D67" s="1"/>
      <c r="E67" s="67"/>
      <c r="F67" s="67"/>
      <c r="G67" s="68"/>
      <c r="H67" s="68"/>
      <c r="I67" s="6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</row>
    <row r="68" spans="1:93" ht="12.75" hidden="1" customHeight="1">
      <c r="A68" s="1"/>
      <c r="B68" s="1"/>
      <c r="C68" s="1"/>
      <c r="D68" s="1"/>
      <c r="E68" s="67"/>
      <c r="F68" s="67"/>
      <c r="G68" s="68"/>
      <c r="H68" s="68"/>
      <c r="I68" s="6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</row>
    <row r="69" spans="1:93" ht="12.75" hidden="1" customHeight="1">
      <c r="A69" s="1"/>
      <c r="B69" s="1"/>
      <c r="C69" s="1"/>
      <c r="D69" s="1"/>
      <c r="E69" s="67"/>
      <c r="F69" s="67"/>
      <c r="G69" s="68"/>
      <c r="H69" s="68"/>
      <c r="I69" s="6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</row>
    <row r="70" spans="1:93" ht="12.75" hidden="1" customHeight="1">
      <c r="A70" s="1"/>
      <c r="B70" s="1"/>
      <c r="C70" s="1"/>
      <c r="D70" s="1"/>
      <c r="E70" s="67"/>
      <c r="F70" s="67"/>
      <c r="G70" s="68"/>
      <c r="H70" s="68"/>
      <c r="I70" s="6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</row>
    <row r="71" spans="1:93" ht="12.75" hidden="1" customHeight="1">
      <c r="A71" s="1"/>
      <c r="B71" s="1"/>
      <c r="C71" s="1"/>
      <c r="D71" s="1"/>
      <c r="E71" s="67"/>
      <c r="F71" s="67"/>
      <c r="G71" s="68"/>
      <c r="H71" s="68"/>
      <c r="I71" s="6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</row>
    <row r="72" spans="1:93" ht="12.75" hidden="1" customHeight="1">
      <c r="A72" s="1"/>
      <c r="B72" s="1"/>
      <c r="C72" s="1"/>
      <c r="D72" s="1"/>
      <c r="E72" s="67"/>
      <c r="F72" s="67"/>
      <c r="G72" s="68"/>
      <c r="H72" s="68"/>
      <c r="I72" s="6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93" ht="12.75" hidden="1" customHeight="1">
      <c r="A73" s="1"/>
      <c r="B73" s="1"/>
      <c r="C73" s="1"/>
      <c r="D73" s="1"/>
      <c r="E73" s="67"/>
      <c r="F73" s="67"/>
      <c r="G73" s="68"/>
      <c r="H73" s="68"/>
      <c r="I73" s="6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</row>
    <row r="74" spans="1:93" ht="12.75" hidden="1" customHeight="1">
      <c r="A74" s="1"/>
      <c r="B74" s="1"/>
      <c r="C74" s="1"/>
      <c r="D74" s="1"/>
      <c r="E74" s="67"/>
      <c r="F74" s="67"/>
      <c r="G74" s="68"/>
      <c r="H74" s="68"/>
      <c r="I74" s="6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</row>
    <row r="75" spans="1:93" ht="12.75" hidden="1" customHeight="1">
      <c r="A75" s="1"/>
      <c r="B75" s="1"/>
      <c r="C75" s="1"/>
      <c r="D75" s="1"/>
      <c r="E75" s="67"/>
      <c r="F75" s="67"/>
      <c r="G75" s="68"/>
      <c r="H75" s="68"/>
      <c r="I75" s="6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</row>
    <row r="76" spans="1:93" ht="12.75" hidden="1" customHeight="1">
      <c r="A76" s="1"/>
      <c r="B76" s="1"/>
      <c r="C76" s="1"/>
      <c r="D76" s="1"/>
      <c r="E76" s="67"/>
      <c r="F76" s="67"/>
      <c r="G76" s="68"/>
      <c r="H76" s="68"/>
      <c r="I76" s="6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</row>
    <row r="77" spans="1:93" ht="12.75" hidden="1" customHeight="1">
      <c r="A77" s="1"/>
      <c r="B77" s="1"/>
      <c r="C77" s="1"/>
      <c r="D77" s="1"/>
      <c r="E77" s="67"/>
      <c r="F77" s="67"/>
      <c r="G77" s="68"/>
      <c r="H77" s="68"/>
      <c r="I77" s="6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</row>
    <row r="78" spans="1:93" ht="12.75" hidden="1" customHeight="1">
      <c r="A78" s="1"/>
      <c r="B78" s="1"/>
      <c r="C78" s="1"/>
      <c r="D78" s="1"/>
      <c r="E78" s="67"/>
      <c r="F78" s="67"/>
      <c r="G78" s="68"/>
      <c r="H78" s="68"/>
      <c r="I78" s="6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</row>
    <row r="79" spans="1:93" ht="12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</row>
    <row r="80" spans="1:93" ht="12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</row>
    <row r="81" spans="1:93" ht="12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</row>
    <row r="82" spans="1:93" ht="12.75" hidden="1" customHeight="1">
      <c r="A82" s="1"/>
      <c r="B82" s="1"/>
      <c r="C82" s="1"/>
      <c r="D82" s="1"/>
      <c r="E82" s="67"/>
      <c r="F82" s="6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</row>
    <row r="83" spans="1:93" ht="12.75" hidden="1" customHeight="1">
      <c r="A83" s="1"/>
      <c r="B83" s="1"/>
      <c r="C83" s="1"/>
      <c r="D83" s="1"/>
      <c r="E83" s="67"/>
      <c r="F83" s="6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</row>
    <row r="84" spans="1:93" ht="12.75" hidden="1" customHeight="1">
      <c r="A84" s="1"/>
      <c r="B84" s="1"/>
      <c r="C84" s="1"/>
      <c r="D84" s="1"/>
      <c r="E84" s="67"/>
      <c r="F84" s="6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</row>
    <row r="85" spans="1:93" ht="12.75" hidden="1" customHeight="1">
      <c r="A85" s="1"/>
      <c r="B85" s="1"/>
      <c r="C85" s="1"/>
      <c r="D85" s="1"/>
      <c r="E85" s="67"/>
      <c r="F85" s="6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</row>
    <row r="86" spans="1:93" ht="12.75" hidden="1" customHeight="1">
      <c r="A86" s="1"/>
      <c r="B86" s="1"/>
      <c r="C86" s="1"/>
      <c r="D86" s="1"/>
      <c r="E86" s="67"/>
      <c r="F86" s="6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</row>
    <row r="87" spans="1:93" ht="12.75" hidden="1" customHeight="1">
      <c r="A87" s="1"/>
      <c r="B87" s="1"/>
      <c r="C87" s="1"/>
      <c r="D87" s="1"/>
      <c r="E87" s="67"/>
      <c r="F87" s="6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</row>
    <row r="88" spans="1:93" ht="12.75" hidden="1" customHeight="1">
      <c r="A88" s="1"/>
      <c r="B88" s="1"/>
      <c r="C88" s="1"/>
      <c r="D88" s="1"/>
      <c r="E88" s="67"/>
      <c r="F88" s="6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</row>
    <row r="89" spans="1:93" ht="12.75" hidden="1" customHeight="1">
      <c r="A89" s="1"/>
      <c r="B89" s="1"/>
      <c r="C89" s="1"/>
      <c r="D89" s="1"/>
      <c r="E89" s="67"/>
      <c r="F89" s="6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</row>
    <row r="90" spans="1:93" ht="12.75" hidden="1" customHeight="1">
      <c r="A90" s="1"/>
      <c r="B90" s="1"/>
      <c r="C90" s="1"/>
      <c r="D90" s="1"/>
      <c r="E90" s="67"/>
      <c r="F90" s="6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</row>
    <row r="91" spans="1:93" ht="12.75" hidden="1" customHeight="1">
      <c r="A91" s="1"/>
      <c r="B91" s="1"/>
      <c r="C91" s="1"/>
      <c r="D91" s="1"/>
      <c r="E91" s="67"/>
      <c r="F91" s="6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</row>
    <row r="92" spans="1:93" ht="12.75" hidden="1" customHeight="1">
      <c r="A92" s="1"/>
      <c r="B92" s="1"/>
      <c r="C92" s="1"/>
      <c r="D92" s="1"/>
      <c r="E92" s="67"/>
      <c r="F92" s="6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</row>
    <row r="93" spans="1:93" ht="12.75" hidden="1" customHeight="1">
      <c r="A93" s="1"/>
      <c r="B93" s="1"/>
      <c r="C93" s="1"/>
      <c r="D93" s="1"/>
      <c r="E93" s="67"/>
      <c r="F93" s="6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</row>
    <row r="94" spans="1:93" ht="12.75" hidden="1" customHeight="1">
      <c r="A94" s="1"/>
      <c r="B94" s="1"/>
      <c r="C94" s="1"/>
      <c r="D94" s="1"/>
      <c r="E94" s="67"/>
      <c r="F94" s="6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</row>
    <row r="95" spans="1:93" ht="12.75" hidden="1" customHeight="1">
      <c r="A95" s="1"/>
      <c r="B95" s="1"/>
      <c r="C95" s="1"/>
      <c r="D95" s="1"/>
      <c r="E95" s="67"/>
      <c r="F95" s="6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</row>
    <row r="96" spans="1:93" ht="12.75" hidden="1" customHeight="1">
      <c r="A96" s="1"/>
      <c r="B96" s="1"/>
      <c r="C96" s="1"/>
      <c r="D96" s="1"/>
      <c r="E96" s="67"/>
      <c r="F96" s="6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</row>
    <row r="97" spans="1:93" ht="12.75" hidden="1" customHeight="1">
      <c r="A97" s="1"/>
      <c r="B97" s="1"/>
      <c r="C97" s="1"/>
      <c r="D97" s="1"/>
      <c r="E97" s="67"/>
      <c r="F97" s="6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</row>
    <row r="98" spans="1:93" ht="12.75" hidden="1" customHeight="1">
      <c r="A98" s="1"/>
      <c r="B98" s="1"/>
      <c r="C98" s="1"/>
      <c r="D98" s="1"/>
      <c r="E98" s="67"/>
      <c r="F98" s="6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</row>
    <row r="99" spans="1:93" ht="12.75" hidden="1" customHeight="1">
      <c r="A99" s="1"/>
      <c r="B99" s="1"/>
      <c r="C99" s="1"/>
      <c r="D99" s="1"/>
      <c r="E99" s="67"/>
      <c r="F99" s="6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</row>
    <row r="100" spans="1:93" ht="12.75" hidden="1" customHeight="1">
      <c r="A100" s="1"/>
      <c r="B100" s="1"/>
      <c r="C100" s="1"/>
      <c r="D100" s="1"/>
      <c r="E100" s="67"/>
      <c r="F100" s="6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</row>
    <row r="101" spans="1:93" ht="12.75" hidden="1" customHeight="1">
      <c r="A101" s="1"/>
      <c r="B101" s="1"/>
      <c r="C101" s="1"/>
      <c r="D101" s="1"/>
      <c r="E101" s="67"/>
      <c r="F101" s="6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</row>
    <row r="102" spans="1:93" ht="12.75" hidden="1" customHeight="1">
      <c r="A102" s="1"/>
      <c r="B102" s="1"/>
      <c r="C102" s="1"/>
      <c r="D102" s="1"/>
      <c r="E102" s="67"/>
      <c r="F102" s="6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</row>
    <row r="103" spans="1:93" ht="12.75" hidden="1" customHeight="1">
      <c r="A103" s="1"/>
      <c r="B103" s="1"/>
      <c r="C103" s="1"/>
      <c r="D103" s="1"/>
      <c r="E103" s="67"/>
      <c r="F103" s="6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</row>
    <row r="104" spans="1:93" ht="12.75" hidden="1" customHeight="1">
      <c r="A104" s="1"/>
      <c r="B104" s="1"/>
      <c r="C104" s="1"/>
      <c r="D104" s="1"/>
      <c r="E104" s="67"/>
      <c r="F104" s="6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</row>
    <row r="105" spans="1:9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</row>
    <row r="106" spans="1:9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</row>
    <row r="107" spans="1:9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</row>
    <row r="108" spans="1:9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</row>
    <row r="109" spans="1:9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</row>
    <row r="110" spans="1:9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</row>
    <row r="111" spans="1:9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</row>
    <row r="112" spans="1:9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</row>
    <row r="113" spans="1:9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</row>
    <row r="114" spans="1:9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</row>
    <row r="115" spans="1:9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</row>
    <row r="116" spans="1:9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</row>
    <row r="117" spans="1:9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</row>
    <row r="118" spans="1:9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</row>
    <row r="119" spans="1:9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</row>
    <row r="120" spans="1:9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</row>
    <row r="121" spans="1:9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</row>
    <row r="122" spans="1:9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</row>
    <row r="123" spans="1:9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</row>
    <row r="124" spans="1:9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</row>
    <row r="125" spans="1:9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</row>
    <row r="126" spans="1:9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</row>
    <row r="127" spans="1:9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</row>
    <row r="128" spans="1:9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</row>
    <row r="129" spans="1:9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</row>
    <row r="130" spans="1:9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</row>
    <row r="131" spans="1:9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</row>
    <row r="132" spans="1:9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</row>
    <row r="133" spans="1:9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</row>
    <row r="134" spans="1:9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</row>
    <row r="135" spans="1:9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</row>
    <row r="136" spans="1:93" ht="12.75" customHeight="1">
      <c r="A136" s="1"/>
      <c r="B136" s="6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</row>
    <row r="137" spans="1:93" ht="12.75" customHeight="1">
      <c r="A137" s="1"/>
      <c r="B137" s="5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</row>
    <row r="138" spans="1:93" ht="12.75" customHeight="1">
      <c r="A138" s="1"/>
      <c r="B138" s="5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</row>
    <row r="139" spans="1:93" ht="12.75" customHeight="1">
      <c r="A139" s="1"/>
      <c r="B139" s="5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</row>
    <row r="140" spans="1:93" ht="12.75" customHeight="1">
      <c r="A140" s="1"/>
      <c r="B140" s="5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</row>
    <row r="141" spans="1:93" ht="12.75" customHeight="1">
      <c r="A141" s="1"/>
      <c r="B141" s="5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</row>
    <row r="142" spans="1:93" ht="12.75" customHeight="1">
      <c r="A142" s="1"/>
      <c r="B142" s="5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</row>
    <row r="143" spans="1:93" ht="12.75" customHeight="1">
      <c r="A143" s="1"/>
      <c r="B143" s="5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</row>
    <row r="144" spans="1:93" ht="12.75" customHeight="1">
      <c r="A144" s="1"/>
      <c r="B144" s="5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</row>
    <row r="145" spans="1:9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</row>
    <row r="146" spans="1:93" ht="12.75" customHeight="1">
      <c r="A146" s="1"/>
      <c r="B146" s="6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</row>
    <row r="147" spans="1:9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</row>
    <row r="148" spans="1:9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</row>
    <row r="149" spans="1:9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</row>
    <row r="150" spans="1:9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</row>
    <row r="151" spans="1:9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</row>
    <row r="152" spans="1:9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</row>
    <row r="153" spans="1:9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</row>
    <row r="154" spans="1:9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</row>
    <row r="155" spans="1:9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</row>
    <row r="156" spans="1:9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</row>
    <row r="157" spans="1:9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</row>
    <row r="158" spans="1:9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</row>
    <row r="159" spans="1:9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</row>
    <row r="160" spans="1:9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</row>
    <row r="161" spans="1:9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</row>
    <row r="162" spans="1:9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</row>
    <row r="163" spans="1:9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</row>
    <row r="164" spans="1:9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</row>
    <row r="165" spans="1:9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</row>
    <row r="166" spans="1:9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</row>
    <row r="167" spans="1:9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</row>
    <row r="168" spans="1:9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</row>
    <row r="169" spans="1:9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</row>
    <row r="170" spans="1:9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</row>
    <row r="171" spans="1:9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</row>
    <row r="172" spans="1:9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</row>
    <row r="173" spans="1:9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</row>
    <row r="174" spans="1:9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</row>
    <row r="175" spans="1:9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</row>
    <row r="176" spans="1:9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</row>
    <row r="177" spans="1:9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</row>
    <row r="178" spans="1:9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</row>
    <row r="179" spans="1:9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</row>
    <row r="180" spans="1:9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</row>
    <row r="181" spans="1:9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</row>
    <row r="182" spans="1:9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</row>
    <row r="183" spans="1:9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</row>
    <row r="184" spans="1:9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</row>
    <row r="185" spans="1:9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</row>
    <row r="186" spans="1:9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</row>
    <row r="187" spans="1:9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</row>
    <row r="188" spans="1:9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</row>
    <row r="189" spans="1:9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</row>
    <row r="190" spans="1:9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</row>
    <row r="191" spans="1:9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</row>
    <row r="192" spans="1:9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</row>
    <row r="193" spans="1: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</row>
    <row r="194" spans="1:9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</row>
    <row r="195" spans="1:9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</row>
    <row r="196" spans="1:9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</row>
    <row r="197" spans="1:9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</row>
    <row r="198" spans="1:9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</row>
    <row r="199" spans="1:9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</row>
    <row r="200" spans="1:9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</row>
    <row r="201" spans="1:9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</row>
    <row r="202" spans="1:9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</row>
    <row r="203" spans="1:9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</row>
    <row r="204" spans="1:9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</row>
    <row r="205" spans="1:9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</row>
    <row r="206" spans="1:9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</row>
    <row r="207" spans="1:9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</row>
    <row r="208" spans="1:9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</row>
    <row r="209" spans="1:9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</row>
    <row r="210" spans="1:9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</row>
    <row r="211" spans="1:9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</row>
    <row r="212" spans="1:9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</row>
    <row r="213" spans="1:9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</row>
    <row r="214" spans="1:9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</row>
    <row r="215" spans="1:9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</row>
    <row r="216" spans="1:9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</row>
    <row r="217" spans="1:9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</row>
    <row r="218" spans="1:9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</row>
    <row r="219" spans="1:9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</row>
    <row r="220" spans="1:9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</row>
    <row r="221" spans="1:9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</row>
    <row r="222" spans="1:9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</row>
    <row r="223" spans="1:9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</row>
    <row r="224" spans="1:9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</row>
    <row r="225" spans="1:9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</row>
    <row r="226" spans="1:9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</row>
    <row r="227" spans="1:9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</row>
    <row r="228" spans="1:9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</row>
    <row r="229" spans="1:9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</row>
    <row r="230" spans="1:9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</row>
    <row r="231" spans="1:9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</row>
    <row r="232" spans="1:9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</row>
    <row r="233" spans="1:9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</row>
    <row r="234" spans="1:9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</row>
    <row r="235" spans="1:9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</row>
    <row r="236" spans="1:9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</row>
    <row r="237" spans="1:9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</row>
    <row r="238" spans="1:9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</row>
    <row r="239" spans="1:9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</row>
    <row r="240" spans="1:9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</row>
    <row r="241" spans="1:9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</row>
    <row r="242" spans="1:9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</row>
    <row r="243" spans="1:9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</row>
    <row r="244" spans="1:9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</row>
    <row r="245" spans="1:9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</row>
    <row r="246" spans="1:9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</row>
    <row r="247" spans="1:9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</row>
    <row r="248" spans="1:9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</row>
    <row r="249" spans="1:9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</row>
    <row r="250" spans="1:9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</row>
    <row r="251" spans="1:9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</row>
    <row r="252" spans="1:9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</row>
    <row r="253" spans="1:9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</row>
    <row r="254" spans="1:9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</row>
    <row r="255" spans="1:9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</row>
    <row r="256" spans="1:9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</row>
    <row r="257" spans="1:9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</row>
    <row r="258" spans="1:9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</row>
    <row r="259" spans="1:9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</row>
    <row r="260" spans="1:9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</row>
    <row r="261" spans="1:9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</row>
    <row r="262" spans="1:9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</row>
    <row r="263" spans="1:9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</row>
    <row r="264" spans="1:9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</row>
    <row r="265" spans="1:9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</row>
    <row r="266" spans="1:9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</row>
    <row r="267" spans="1:9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</row>
    <row r="268" spans="1:9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</row>
    <row r="269" spans="1:9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</row>
    <row r="270" spans="1:9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</row>
    <row r="271" spans="1:9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</row>
    <row r="272" spans="1:9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</row>
    <row r="273" spans="1:9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</row>
    <row r="274" spans="1:9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</row>
    <row r="275" spans="1:9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</row>
    <row r="276" spans="1:9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</row>
    <row r="277" spans="1:9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</row>
    <row r="278" spans="1:9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</row>
    <row r="279" spans="1:9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</row>
    <row r="280" spans="1:9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</row>
    <row r="281" spans="1:9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</row>
    <row r="282" spans="1:9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</row>
    <row r="283" spans="1:9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</row>
    <row r="284" spans="1:9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</row>
    <row r="285" spans="1:9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</row>
    <row r="286" spans="1:9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</row>
    <row r="287" spans="1:9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</row>
    <row r="288" spans="1:9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</row>
    <row r="289" spans="1:9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</row>
    <row r="290" spans="1:9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</row>
    <row r="291" spans="1:9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</row>
    <row r="292" spans="1:9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</row>
    <row r="293" spans="1: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</row>
    <row r="294" spans="1:9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</row>
    <row r="295" spans="1:9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</row>
    <row r="296" spans="1:9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</row>
    <row r="297" spans="1:9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</row>
    <row r="298" spans="1:9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</row>
    <row r="299" spans="1:9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</row>
    <row r="300" spans="1:9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</row>
    <row r="301" spans="1:9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</row>
    <row r="302" spans="1:9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</row>
    <row r="303" spans="1:9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</row>
    <row r="304" spans="1:9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</row>
    <row r="305" spans="1:9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</row>
    <row r="306" spans="1:9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</row>
    <row r="307" spans="1:9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</row>
    <row r="308" spans="1:9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</row>
    <row r="309" spans="1:9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</row>
    <row r="310" spans="1:9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</row>
    <row r="311" spans="1:9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</row>
    <row r="312" spans="1:9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</row>
    <row r="313" spans="1:9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</row>
    <row r="314" spans="1:9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</row>
    <row r="315" spans="1:9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</row>
    <row r="316" spans="1:9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</row>
    <row r="317" spans="1:9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</row>
    <row r="318" spans="1:9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</row>
    <row r="319" spans="1:9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</row>
    <row r="320" spans="1:9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</row>
    <row r="321" spans="1:9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</row>
    <row r="322" spans="1:9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</row>
    <row r="323" spans="1:9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</row>
    <row r="324" spans="1:9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</row>
    <row r="325" spans="1:9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</row>
    <row r="326" spans="1:9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</row>
    <row r="327" spans="1:9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</row>
    <row r="328" spans="1:9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</row>
    <row r="329" spans="1:9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</row>
    <row r="330" spans="1:9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</row>
    <row r="331" spans="1:9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</row>
    <row r="332" spans="1:9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</row>
    <row r="333" spans="1:9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</row>
    <row r="334" spans="1:9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</row>
    <row r="335" spans="1:9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</row>
    <row r="336" spans="1:9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</row>
    <row r="337" spans="1:9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</row>
    <row r="338" spans="1:9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</row>
    <row r="339" spans="1:9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</row>
    <row r="340" spans="1:9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</row>
    <row r="341" spans="1:9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</row>
    <row r="342" spans="1:9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</row>
    <row r="343" spans="1:9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</row>
    <row r="344" spans="1:9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</row>
    <row r="345" spans="1:9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</row>
    <row r="346" spans="1:9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</row>
    <row r="347" spans="1:9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</row>
    <row r="348" spans="1:9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</row>
    <row r="349" spans="1:9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</row>
    <row r="350" spans="1:9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</row>
    <row r="351" spans="1:9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</row>
    <row r="352" spans="1:9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</row>
    <row r="353" spans="1:9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</row>
    <row r="354" spans="1:9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</row>
    <row r="355" spans="1:9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</row>
    <row r="356" spans="1:9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</row>
    <row r="357" spans="1:9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</row>
    <row r="358" spans="1:9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</row>
    <row r="359" spans="1:9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</row>
    <row r="360" spans="1:9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</row>
    <row r="361" spans="1:9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</row>
    <row r="362" spans="1:9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</row>
    <row r="363" spans="1:9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</row>
    <row r="364" spans="1:9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</row>
    <row r="365" spans="1:9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</row>
    <row r="366" spans="1:9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</row>
    <row r="367" spans="1:9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</row>
    <row r="368" spans="1:9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</row>
    <row r="369" spans="1:9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</row>
    <row r="370" spans="1:9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</row>
    <row r="371" spans="1:9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</row>
    <row r="372" spans="1:9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</row>
    <row r="373" spans="1:9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</row>
    <row r="374" spans="1:9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</row>
    <row r="375" spans="1:9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</row>
    <row r="376" spans="1:9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</row>
    <row r="377" spans="1:9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</row>
    <row r="378" spans="1:9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</row>
    <row r="379" spans="1:9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</row>
    <row r="380" spans="1:9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</row>
    <row r="381" spans="1:9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</row>
    <row r="382" spans="1:9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</row>
    <row r="383" spans="1:9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</row>
    <row r="384" spans="1:9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</row>
    <row r="385" spans="1:9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</row>
    <row r="386" spans="1:9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</row>
    <row r="387" spans="1:9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</row>
    <row r="388" spans="1:9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</row>
    <row r="389" spans="1:9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</row>
    <row r="390" spans="1:9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</row>
    <row r="391" spans="1:9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</row>
    <row r="392" spans="1:9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</row>
    <row r="393" spans="1: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</row>
    <row r="394" spans="1:9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</row>
    <row r="395" spans="1:9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</row>
    <row r="396" spans="1:9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</row>
    <row r="397" spans="1:9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</row>
    <row r="398" spans="1:9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</row>
    <row r="399" spans="1:9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</row>
    <row r="400" spans="1:9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</row>
    <row r="401" spans="1:9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</row>
    <row r="402" spans="1:9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</row>
    <row r="403" spans="1:9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</row>
    <row r="404" spans="1:9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</row>
    <row r="405" spans="1:9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</row>
    <row r="406" spans="1:9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</row>
    <row r="407" spans="1:9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</row>
    <row r="408" spans="1:9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</row>
    <row r="409" spans="1:9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</row>
    <row r="410" spans="1:9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</row>
    <row r="411" spans="1:9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</row>
    <row r="412" spans="1:9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</row>
    <row r="413" spans="1:9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</row>
    <row r="414" spans="1:9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</row>
    <row r="415" spans="1:9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</row>
    <row r="416" spans="1:9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</row>
    <row r="417" spans="1:9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</row>
    <row r="418" spans="1:9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</row>
    <row r="419" spans="1:9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</row>
    <row r="420" spans="1:9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</row>
    <row r="421" spans="1:9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</row>
    <row r="422" spans="1:9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</row>
    <row r="423" spans="1:9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</row>
    <row r="424" spans="1:9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</row>
    <row r="425" spans="1:9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</row>
    <row r="426" spans="1:9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</row>
    <row r="427" spans="1:9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</row>
    <row r="428" spans="1:9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</row>
    <row r="429" spans="1:9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</row>
    <row r="430" spans="1:9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</row>
    <row r="431" spans="1:9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</row>
    <row r="432" spans="1:9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</row>
    <row r="433" spans="1:9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</row>
    <row r="434" spans="1:9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</row>
    <row r="435" spans="1:9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</row>
    <row r="436" spans="1:9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</row>
    <row r="437" spans="1:9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</row>
    <row r="438" spans="1:9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</row>
    <row r="439" spans="1:9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</row>
    <row r="440" spans="1:9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</row>
    <row r="441" spans="1:9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</row>
    <row r="442" spans="1:9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</row>
    <row r="443" spans="1:9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</row>
    <row r="444" spans="1:9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</row>
    <row r="445" spans="1:9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</row>
    <row r="446" spans="1:9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</row>
    <row r="447" spans="1:9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</row>
    <row r="448" spans="1:9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</row>
    <row r="449" spans="1:9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</row>
    <row r="450" spans="1:9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</row>
    <row r="451" spans="1:9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</row>
    <row r="452" spans="1:9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</row>
    <row r="453" spans="1:9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</row>
    <row r="454" spans="1:9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</row>
    <row r="455" spans="1:9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</row>
    <row r="456" spans="1:9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</row>
    <row r="457" spans="1:9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</row>
    <row r="458" spans="1:9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</row>
    <row r="459" spans="1:9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</row>
    <row r="460" spans="1:9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</row>
    <row r="461" spans="1:9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</row>
    <row r="462" spans="1:9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</row>
    <row r="463" spans="1:9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</row>
    <row r="464" spans="1:9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</row>
    <row r="465" spans="1:9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</row>
    <row r="466" spans="1:9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</row>
    <row r="467" spans="1:9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</row>
    <row r="468" spans="1:9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</row>
    <row r="469" spans="1:9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</row>
    <row r="470" spans="1:9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</row>
    <row r="471" spans="1:9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</row>
    <row r="472" spans="1:9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</row>
    <row r="473" spans="1:9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</row>
    <row r="474" spans="1:9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</row>
    <row r="475" spans="1:9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</row>
    <row r="476" spans="1:9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</row>
    <row r="477" spans="1:9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</row>
    <row r="478" spans="1:9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</row>
    <row r="479" spans="1:9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</row>
    <row r="480" spans="1:9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</row>
    <row r="481" spans="1:9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</row>
    <row r="482" spans="1:9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</row>
    <row r="483" spans="1:9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</row>
    <row r="484" spans="1:9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</row>
    <row r="485" spans="1:9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</row>
    <row r="486" spans="1:9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</row>
    <row r="487" spans="1:9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</row>
    <row r="488" spans="1:9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</row>
    <row r="489" spans="1:9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</row>
    <row r="490" spans="1:9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</row>
    <row r="491" spans="1:9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</row>
    <row r="492" spans="1:9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</row>
    <row r="493" spans="1: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</row>
    <row r="494" spans="1:9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</row>
    <row r="495" spans="1:9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</row>
    <row r="496" spans="1:9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</row>
    <row r="497" spans="1:9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</row>
    <row r="498" spans="1:9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</row>
    <row r="499" spans="1:9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</row>
    <row r="500" spans="1:9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</row>
    <row r="501" spans="1:9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</row>
    <row r="502" spans="1:9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</row>
    <row r="503" spans="1:9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</row>
    <row r="504" spans="1:9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</row>
    <row r="505" spans="1:9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</row>
    <row r="506" spans="1:9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</row>
    <row r="507" spans="1:9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</row>
    <row r="508" spans="1:9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</row>
    <row r="509" spans="1:9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</row>
    <row r="510" spans="1:9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</row>
    <row r="511" spans="1:9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</row>
    <row r="512" spans="1:9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</row>
    <row r="513" spans="1:9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</row>
    <row r="514" spans="1:9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</row>
    <row r="515" spans="1:9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</row>
    <row r="516" spans="1:9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</row>
    <row r="517" spans="1:9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</row>
    <row r="518" spans="1:9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</row>
    <row r="519" spans="1:9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</row>
    <row r="520" spans="1:9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</row>
    <row r="521" spans="1:9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</row>
    <row r="522" spans="1:9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</row>
    <row r="523" spans="1:9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</row>
    <row r="524" spans="1:9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</row>
    <row r="525" spans="1:9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</row>
    <row r="526" spans="1:9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</row>
    <row r="527" spans="1:9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</row>
    <row r="528" spans="1:9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</row>
    <row r="529" spans="1:9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</row>
    <row r="530" spans="1:9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</row>
    <row r="531" spans="1:9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</row>
    <row r="532" spans="1:9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</row>
    <row r="533" spans="1:9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</row>
    <row r="534" spans="1:9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</row>
    <row r="535" spans="1:9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</row>
    <row r="536" spans="1:9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</row>
    <row r="537" spans="1:9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</row>
    <row r="538" spans="1:9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</row>
    <row r="539" spans="1:9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</row>
    <row r="540" spans="1:9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</row>
    <row r="541" spans="1:9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</row>
    <row r="542" spans="1:9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</row>
    <row r="543" spans="1:9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</row>
    <row r="544" spans="1:9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</row>
    <row r="545" spans="1:9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</row>
    <row r="546" spans="1:9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</row>
    <row r="547" spans="1:9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</row>
    <row r="548" spans="1:9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</row>
    <row r="549" spans="1:9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</row>
    <row r="550" spans="1:9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</row>
    <row r="551" spans="1:9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</row>
    <row r="552" spans="1:9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</row>
    <row r="553" spans="1:9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</row>
    <row r="554" spans="1:9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</row>
    <row r="555" spans="1:9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</row>
    <row r="556" spans="1:9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</row>
    <row r="557" spans="1:9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</row>
    <row r="558" spans="1:9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</row>
    <row r="559" spans="1:9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</row>
    <row r="560" spans="1:9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</row>
    <row r="561" spans="1:9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</row>
    <row r="562" spans="1:9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</row>
    <row r="563" spans="1:9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</row>
    <row r="564" spans="1:9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</row>
    <row r="565" spans="1:9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</row>
    <row r="566" spans="1:9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</row>
    <row r="567" spans="1:9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</row>
    <row r="568" spans="1:9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</row>
    <row r="569" spans="1:9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</row>
    <row r="570" spans="1:9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</row>
    <row r="571" spans="1:9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</row>
    <row r="572" spans="1:9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</row>
    <row r="573" spans="1:9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</row>
    <row r="574" spans="1:9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</row>
    <row r="575" spans="1:9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</row>
    <row r="576" spans="1:9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</row>
    <row r="577" spans="1:9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</row>
    <row r="578" spans="1:9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</row>
    <row r="579" spans="1:9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</row>
    <row r="580" spans="1:9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</row>
    <row r="581" spans="1:9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</row>
    <row r="582" spans="1:9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</row>
    <row r="583" spans="1:9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</row>
    <row r="584" spans="1:9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</row>
    <row r="585" spans="1:9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</row>
    <row r="586" spans="1:9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</row>
    <row r="587" spans="1:9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</row>
    <row r="588" spans="1:9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</row>
    <row r="589" spans="1:9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</row>
    <row r="590" spans="1:9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</row>
    <row r="591" spans="1:9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</row>
    <row r="592" spans="1:9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</row>
    <row r="593" spans="1: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</row>
    <row r="594" spans="1:9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</row>
    <row r="595" spans="1:9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</row>
    <row r="596" spans="1:9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</row>
    <row r="597" spans="1:9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</row>
    <row r="598" spans="1:9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</row>
    <row r="599" spans="1:9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</row>
    <row r="600" spans="1:9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</row>
    <row r="601" spans="1:9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</row>
    <row r="602" spans="1:9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</row>
    <row r="603" spans="1:9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</row>
    <row r="604" spans="1:9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</row>
    <row r="605" spans="1:9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</row>
    <row r="606" spans="1:9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</row>
    <row r="607" spans="1:9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</row>
    <row r="608" spans="1:9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</row>
    <row r="609" spans="1:9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</row>
    <row r="610" spans="1:9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</row>
    <row r="611" spans="1:9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</row>
    <row r="612" spans="1:9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</row>
    <row r="613" spans="1:9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</row>
    <row r="614" spans="1:9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</row>
    <row r="615" spans="1:9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</row>
    <row r="616" spans="1:9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</row>
    <row r="617" spans="1:9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</row>
    <row r="618" spans="1:9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</row>
    <row r="619" spans="1:9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</row>
    <row r="620" spans="1:9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</row>
    <row r="621" spans="1:9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</row>
    <row r="622" spans="1:9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</row>
    <row r="623" spans="1:9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</row>
    <row r="624" spans="1:9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</row>
    <row r="625" spans="1:9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</row>
    <row r="626" spans="1:9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</row>
    <row r="627" spans="1:9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</row>
    <row r="628" spans="1:9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</row>
    <row r="629" spans="1:9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</row>
    <row r="630" spans="1:9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</row>
    <row r="631" spans="1:9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</row>
    <row r="632" spans="1:9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</row>
    <row r="633" spans="1:9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</row>
    <row r="634" spans="1:9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</row>
    <row r="635" spans="1:9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</row>
    <row r="636" spans="1:9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</row>
    <row r="637" spans="1:9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</row>
    <row r="638" spans="1:9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</row>
    <row r="639" spans="1:9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</row>
    <row r="640" spans="1:9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</row>
    <row r="641" spans="1:9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</row>
    <row r="642" spans="1:9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</row>
    <row r="643" spans="1:9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</row>
    <row r="644" spans="1:9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</row>
    <row r="645" spans="1:9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</row>
    <row r="646" spans="1:9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</row>
    <row r="647" spans="1:9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</row>
    <row r="648" spans="1:9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</row>
    <row r="649" spans="1:9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</row>
    <row r="650" spans="1:9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</row>
    <row r="651" spans="1:9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</row>
    <row r="652" spans="1:9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</row>
    <row r="653" spans="1:9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</row>
    <row r="654" spans="1:9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</row>
    <row r="655" spans="1:9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</row>
    <row r="656" spans="1:9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</row>
    <row r="657" spans="1:9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</row>
    <row r="658" spans="1:9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</row>
    <row r="659" spans="1:9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</row>
    <row r="660" spans="1:9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</row>
    <row r="661" spans="1:9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</row>
    <row r="662" spans="1:9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</row>
    <row r="663" spans="1:9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</row>
    <row r="664" spans="1:9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</row>
    <row r="665" spans="1:9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</row>
    <row r="666" spans="1:9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</row>
    <row r="667" spans="1:9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</row>
    <row r="668" spans="1:9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</row>
    <row r="669" spans="1:9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</row>
    <row r="670" spans="1:9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</row>
    <row r="671" spans="1:9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</row>
    <row r="672" spans="1:9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</row>
    <row r="673" spans="1:9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</row>
    <row r="674" spans="1:9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</row>
    <row r="675" spans="1:9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</row>
    <row r="676" spans="1:9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</row>
    <row r="677" spans="1:9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</row>
    <row r="678" spans="1:9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</row>
    <row r="679" spans="1:9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</row>
    <row r="680" spans="1:9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</row>
    <row r="681" spans="1:9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</row>
    <row r="682" spans="1:9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</row>
    <row r="683" spans="1:9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</row>
    <row r="684" spans="1:9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</row>
    <row r="685" spans="1:9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</row>
    <row r="686" spans="1:9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</row>
    <row r="687" spans="1:9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</row>
    <row r="688" spans="1:9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</row>
    <row r="689" spans="1:9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</row>
    <row r="690" spans="1:9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</row>
    <row r="691" spans="1:9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</row>
    <row r="692" spans="1:9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</row>
    <row r="693" spans="1: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</row>
    <row r="694" spans="1:9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</row>
    <row r="695" spans="1:9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</row>
    <row r="696" spans="1:9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</row>
    <row r="697" spans="1:9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</row>
    <row r="698" spans="1:9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</row>
    <row r="699" spans="1:9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</row>
    <row r="700" spans="1:9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</row>
    <row r="701" spans="1:9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</row>
    <row r="702" spans="1:9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</row>
    <row r="703" spans="1:9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</row>
    <row r="704" spans="1:9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</row>
    <row r="705" spans="1:9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</row>
    <row r="706" spans="1:9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</row>
    <row r="707" spans="1:9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</row>
    <row r="708" spans="1:9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</row>
    <row r="709" spans="1:9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</row>
    <row r="710" spans="1:9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</row>
    <row r="711" spans="1:9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</row>
    <row r="712" spans="1:9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</row>
    <row r="713" spans="1:9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</row>
    <row r="714" spans="1:9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</row>
    <row r="715" spans="1:9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</row>
    <row r="716" spans="1:9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</row>
    <row r="717" spans="1:9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</row>
    <row r="718" spans="1:9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</row>
    <row r="719" spans="1:9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</row>
    <row r="720" spans="1:9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</row>
    <row r="721" spans="1:9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</row>
    <row r="722" spans="1:9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</row>
    <row r="723" spans="1:9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</row>
    <row r="724" spans="1:9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</row>
    <row r="725" spans="1:9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</row>
    <row r="726" spans="1:9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</row>
    <row r="727" spans="1:9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</row>
    <row r="728" spans="1:9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</row>
    <row r="729" spans="1:9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</row>
    <row r="730" spans="1:9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</row>
    <row r="731" spans="1:9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</row>
    <row r="732" spans="1:9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</row>
    <row r="733" spans="1:9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</row>
    <row r="734" spans="1:9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</row>
    <row r="735" spans="1:9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</row>
    <row r="736" spans="1:9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</row>
    <row r="737" spans="1:9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</row>
    <row r="738" spans="1:9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</row>
    <row r="739" spans="1:9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</row>
    <row r="740" spans="1:9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</row>
    <row r="741" spans="1:9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</row>
    <row r="742" spans="1:9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</row>
    <row r="743" spans="1:9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</row>
    <row r="744" spans="1:9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</row>
    <row r="745" spans="1:9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</row>
    <row r="746" spans="1:9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</row>
    <row r="747" spans="1:9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</row>
    <row r="748" spans="1:9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</row>
    <row r="749" spans="1:9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</row>
    <row r="750" spans="1:9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</row>
    <row r="751" spans="1:9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</row>
    <row r="752" spans="1:9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</row>
    <row r="753" spans="1:9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</row>
    <row r="754" spans="1:9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</row>
    <row r="755" spans="1:9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</row>
    <row r="756" spans="1:9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</row>
    <row r="757" spans="1:9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</row>
    <row r="758" spans="1:9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</row>
    <row r="759" spans="1:9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</row>
    <row r="760" spans="1:9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</row>
    <row r="761" spans="1:9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</row>
    <row r="762" spans="1:9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</row>
    <row r="763" spans="1:9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</row>
    <row r="764" spans="1:9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</row>
    <row r="765" spans="1:9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</row>
    <row r="766" spans="1:9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</row>
    <row r="767" spans="1:9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</row>
    <row r="768" spans="1:9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</row>
    <row r="769" spans="1:9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</row>
    <row r="770" spans="1:9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</row>
    <row r="771" spans="1:9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</row>
    <row r="772" spans="1:9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</row>
    <row r="773" spans="1:9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</row>
    <row r="774" spans="1:9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</row>
    <row r="775" spans="1:9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</row>
    <row r="776" spans="1:9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</row>
    <row r="777" spans="1:9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</row>
    <row r="778" spans="1:9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</row>
    <row r="779" spans="1:9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</row>
    <row r="780" spans="1:9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</row>
    <row r="781" spans="1:9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</row>
    <row r="782" spans="1:9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</row>
    <row r="783" spans="1:9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</row>
    <row r="784" spans="1:9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</row>
    <row r="785" spans="1:9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</row>
    <row r="786" spans="1:9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</row>
    <row r="787" spans="1:9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</row>
    <row r="788" spans="1:9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</row>
    <row r="789" spans="1:9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</row>
    <row r="790" spans="1:9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</row>
    <row r="791" spans="1:9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</row>
    <row r="792" spans="1:9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</row>
    <row r="793" spans="1: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</row>
    <row r="794" spans="1:9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</row>
    <row r="795" spans="1:9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</row>
    <row r="796" spans="1:9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</row>
    <row r="797" spans="1:9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</row>
    <row r="798" spans="1:9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</row>
    <row r="799" spans="1:9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</row>
    <row r="800" spans="1:9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</row>
    <row r="801" spans="1:9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</row>
    <row r="802" spans="1:9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</row>
    <row r="803" spans="1:9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</row>
    <row r="804" spans="1:9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</row>
    <row r="805" spans="1:9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</row>
    <row r="806" spans="1:9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</row>
    <row r="807" spans="1:9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</row>
    <row r="808" spans="1:9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</row>
    <row r="809" spans="1:9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</row>
    <row r="810" spans="1:9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</row>
    <row r="811" spans="1:9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</row>
    <row r="812" spans="1:9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</row>
    <row r="813" spans="1:9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</row>
    <row r="814" spans="1:9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</row>
    <row r="815" spans="1:9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</row>
    <row r="816" spans="1:9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</row>
    <row r="817" spans="1:9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</row>
    <row r="818" spans="1:9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</row>
    <row r="819" spans="1:9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</row>
    <row r="820" spans="1:9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</row>
    <row r="821" spans="1:9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</row>
    <row r="822" spans="1:9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</row>
    <row r="823" spans="1:9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</row>
    <row r="824" spans="1:9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</row>
    <row r="825" spans="1:9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</row>
    <row r="826" spans="1:9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</row>
    <row r="827" spans="1:9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</row>
    <row r="828" spans="1:9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</row>
    <row r="829" spans="1:9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</row>
    <row r="830" spans="1:9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</row>
    <row r="831" spans="1:9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</row>
    <row r="832" spans="1:9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</row>
    <row r="833" spans="1:9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</row>
    <row r="834" spans="1:9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</row>
    <row r="835" spans="1:9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</row>
    <row r="836" spans="1:9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</row>
    <row r="837" spans="1:9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</row>
    <row r="838" spans="1:9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</row>
    <row r="839" spans="1:9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</row>
    <row r="840" spans="1:9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</row>
    <row r="841" spans="1:9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</row>
    <row r="842" spans="1:9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</row>
    <row r="843" spans="1:9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</row>
    <row r="844" spans="1:9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</row>
    <row r="845" spans="1:9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</row>
    <row r="846" spans="1:9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</row>
    <row r="847" spans="1:9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</row>
    <row r="848" spans="1:9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</row>
    <row r="849" spans="1:9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</row>
    <row r="850" spans="1:9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</row>
    <row r="851" spans="1:9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</row>
    <row r="852" spans="1:9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</row>
    <row r="853" spans="1:9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</row>
    <row r="854" spans="1:9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</row>
    <row r="855" spans="1:9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</row>
    <row r="856" spans="1:9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</row>
    <row r="857" spans="1:9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</row>
    <row r="858" spans="1:9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</row>
    <row r="859" spans="1:9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</row>
    <row r="860" spans="1:9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</row>
    <row r="861" spans="1:9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</row>
    <row r="862" spans="1:9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</row>
    <row r="863" spans="1:9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</row>
    <row r="864" spans="1:9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</row>
    <row r="865" spans="1:9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</row>
    <row r="866" spans="1:9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</row>
    <row r="867" spans="1:9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</row>
    <row r="868" spans="1:9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</row>
    <row r="869" spans="1:9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</row>
    <row r="870" spans="1:9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</row>
    <row r="871" spans="1:9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</row>
    <row r="872" spans="1:9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</row>
    <row r="873" spans="1:9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</row>
    <row r="874" spans="1:9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</row>
    <row r="875" spans="1:9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</row>
    <row r="876" spans="1:9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</row>
    <row r="877" spans="1:9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</row>
    <row r="878" spans="1:9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</row>
    <row r="879" spans="1:9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</row>
    <row r="880" spans="1:9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</row>
    <row r="881" spans="1:9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</row>
    <row r="882" spans="1:9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</row>
    <row r="883" spans="1:9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</row>
    <row r="884" spans="1:9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</row>
    <row r="885" spans="1:9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</row>
    <row r="886" spans="1:9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</row>
    <row r="887" spans="1:9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</row>
    <row r="888" spans="1:9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</row>
    <row r="889" spans="1:9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</row>
    <row r="890" spans="1:9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</row>
    <row r="891" spans="1:9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</row>
    <row r="892" spans="1:9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</row>
    <row r="893" spans="1: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</row>
    <row r="894" spans="1:9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</row>
    <row r="895" spans="1:9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</row>
    <row r="896" spans="1:9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</row>
    <row r="897" spans="1:9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</row>
    <row r="898" spans="1:9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</row>
    <row r="899" spans="1:9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</row>
    <row r="900" spans="1:9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</row>
    <row r="901" spans="1:9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</row>
    <row r="902" spans="1:9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</row>
    <row r="903" spans="1:9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</row>
    <row r="904" spans="1:9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</row>
    <row r="905" spans="1:9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</row>
    <row r="906" spans="1:9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</row>
    <row r="907" spans="1:9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</row>
    <row r="908" spans="1:9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</row>
    <row r="909" spans="1:9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</row>
    <row r="910" spans="1:9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</row>
    <row r="911" spans="1:9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</row>
    <row r="912" spans="1:9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</row>
    <row r="913" spans="1:9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</row>
    <row r="914" spans="1:9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</row>
    <row r="915" spans="1:9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</row>
    <row r="916" spans="1:9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</row>
    <row r="917" spans="1:9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</row>
    <row r="918" spans="1:9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</row>
    <row r="919" spans="1:9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</row>
    <row r="920" spans="1:9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</row>
    <row r="921" spans="1:9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</row>
    <row r="922" spans="1:9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</row>
    <row r="923" spans="1:9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</row>
    <row r="924" spans="1:9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</row>
    <row r="925" spans="1:9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</row>
    <row r="926" spans="1:9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</row>
    <row r="927" spans="1:9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</row>
    <row r="928" spans="1:9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</row>
    <row r="929" spans="1:9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</row>
    <row r="930" spans="1:9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</row>
    <row r="931" spans="1:9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</row>
    <row r="932" spans="1:9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</row>
    <row r="933" spans="1:9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</row>
    <row r="934" spans="1:9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</row>
    <row r="935" spans="1:9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</row>
    <row r="936" spans="1:9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</row>
    <row r="937" spans="1:9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</row>
    <row r="938" spans="1:9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</row>
    <row r="939" spans="1:9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</row>
    <row r="940" spans="1:9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</row>
    <row r="941" spans="1:9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</row>
    <row r="942" spans="1:9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</row>
    <row r="943" spans="1:9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</row>
    <row r="944" spans="1:9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</row>
    <row r="945" spans="1:9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</row>
    <row r="946" spans="1:9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</row>
    <row r="947" spans="1:9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</row>
    <row r="948" spans="1:9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</row>
    <row r="949" spans="1:9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</row>
    <row r="950" spans="1:9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</row>
    <row r="951" spans="1:9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</row>
    <row r="952" spans="1:9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</row>
    <row r="953" spans="1:9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</row>
    <row r="954" spans="1:9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</row>
    <row r="955" spans="1:9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</row>
    <row r="956" spans="1:9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</row>
    <row r="957" spans="1:9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</row>
    <row r="958" spans="1:9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</row>
    <row r="959" spans="1:9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</row>
    <row r="960" spans="1:9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</row>
    <row r="961" spans="1:9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</row>
    <row r="962" spans="1:9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</row>
    <row r="963" spans="1:9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</row>
    <row r="964" spans="1:9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</row>
    <row r="965" spans="1:9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</row>
    <row r="966" spans="1:9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</row>
    <row r="967" spans="1:9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</row>
    <row r="968" spans="1:9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</row>
    <row r="969" spans="1:9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</row>
    <row r="970" spans="1:9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</row>
    <row r="971" spans="1:9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</row>
    <row r="972" spans="1:9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</row>
    <row r="973" spans="1:9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</row>
    <row r="974" spans="1:9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</row>
    <row r="975" spans="1:9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</row>
    <row r="976" spans="1:9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</row>
    <row r="977" spans="1:9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</row>
    <row r="978" spans="1:9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</row>
    <row r="979" spans="1:9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</row>
    <row r="980" spans="1:9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</row>
    <row r="981" spans="1:9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</row>
    <row r="982" spans="1:9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</row>
    <row r="983" spans="1:9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</row>
    <row r="984" spans="1:9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</row>
    <row r="985" spans="1:9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</row>
    <row r="986" spans="1:9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</row>
    <row r="987" spans="1:9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</row>
    <row r="988" spans="1:9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</row>
    <row r="989" spans="1:9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</row>
    <row r="990" spans="1:9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</row>
    <row r="991" spans="1:9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</row>
    <row r="992" spans="1:9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</row>
    <row r="993" spans="1: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</row>
    <row r="994" spans="1:9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</row>
    <row r="995" spans="1:9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</row>
    <row r="996" spans="1:9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</row>
    <row r="997" spans="1:9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</row>
    <row r="998" spans="1:9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</row>
    <row r="999" spans="1:93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</row>
    <row r="1000" spans="1:9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</row>
  </sheetData>
  <mergeCells count="42">
    <mergeCell ref="X13:Y13"/>
    <mergeCell ref="Z13:AA13"/>
    <mergeCell ref="B43:C4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R9:AN9"/>
    <mergeCell ref="AP9:BL9"/>
    <mergeCell ref="BN9:CJ9"/>
    <mergeCell ref="E13:E14"/>
    <mergeCell ref="R13:S13"/>
    <mergeCell ref="T13:U13"/>
    <mergeCell ref="V13:W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CM13:CN13"/>
    <mergeCell ref="BR13:BS13"/>
    <mergeCell ref="BT13:BU13"/>
    <mergeCell ref="BV13:BW13"/>
    <mergeCell ref="BX13:BY13"/>
    <mergeCell ref="BZ13:CA13"/>
    <mergeCell ref="CB13:CC13"/>
    <mergeCell ref="CD13:CE13"/>
    <mergeCell ref="CF13:CG13"/>
    <mergeCell ref="CH13:CI13"/>
    <mergeCell ref="CJ13:CK1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3"/>
  <sheetViews>
    <sheetView topLeftCell="F1" workbookViewId="0"/>
  </sheetViews>
  <sheetFormatPr baseColWidth="10" defaultColWidth="14.42578125" defaultRowHeight="15" customHeight="1"/>
  <cols>
    <col min="1" max="1" width="19.42578125" customWidth="1"/>
    <col min="2" max="2" width="10.85546875" customWidth="1"/>
    <col min="3" max="3" width="15.28515625" customWidth="1"/>
    <col min="4" max="4" width="13.42578125" customWidth="1"/>
    <col min="5" max="5" width="27.28515625" customWidth="1"/>
    <col min="6" max="6" width="19.42578125" customWidth="1"/>
    <col min="7" max="7" width="15.28515625" customWidth="1"/>
    <col min="8" max="8" width="10.85546875" customWidth="1"/>
    <col min="9" max="11" width="14.85546875" customWidth="1"/>
    <col min="12" max="12" width="15.7109375" customWidth="1"/>
    <col min="13" max="14" width="14.85546875" customWidth="1"/>
    <col min="15" max="15" width="23.42578125" customWidth="1"/>
    <col min="16" max="16" width="19.42578125" customWidth="1"/>
    <col min="17" max="17" width="10.85546875" hidden="1" customWidth="1"/>
    <col min="18" max="19" width="8" hidden="1" customWidth="1"/>
    <col min="20" max="20" width="7.42578125" hidden="1" customWidth="1"/>
    <col min="21" max="21" width="1.28515625" customWidth="1"/>
    <col min="22" max="24" width="8" customWidth="1"/>
  </cols>
  <sheetData>
    <row r="1" spans="1:24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49.5" customHeight="1">
      <c r="A2" s="107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10" t="s">
        <v>47</v>
      </c>
      <c r="O2" s="108"/>
      <c r="P2" s="109"/>
      <c r="Q2" s="63"/>
      <c r="R2" s="63"/>
      <c r="S2" s="63"/>
      <c r="T2" s="63"/>
      <c r="U2" s="63"/>
      <c r="V2" s="63"/>
      <c r="W2" s="63"/>
      <c r="X2" s="63"/>
    </row>
    <row r="3" spans="1:24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3" t="s">
        <v>56</v>
      </c>
      <c r="K3" s="74" t="s">
        <v>57</v>
      </c>
      <c r="L3" s="72" t="s">
        <v>58</v>
      </c>
      <c r="M3" s="72" t="s">
        <v>59</v>
      </c>
      <c r="N3" s="75" t="s">
        <v>3</v>
      </c>
      <c r="O3" s="76" t="s">
        <v>60</v>
      </c>
      <c r="P3" s="74" t="s">
        <v>61</v>
      </c>
      <c r="Q3" s="77" t="s">
        <v>62</v>
      </c>
      <c r="R3" s="77" t="s">
        <v>63</v>
      </c>
      <c r="S3" s="77" t="s">
        <v>64</v>
      </c>
      <c r="T3" s="77" t="s">
        <v>50</v>
      </c>
      <c r="U3" s="77"/>
      <c r="V3" s="77"/>
      <c r="W3" s="77"/>
      <c r="X3" s="77"/>
    </row>
    <row r="4" spans="1:24" ht="14.25" customHeight="1">
      <c r="A4" s="78"/>
      <c r="B4" s="79"/>
      <c r="C4" s="63"/>
      <c r="D4" s="63"/>
      <c r="E4" s="63"/>
      <c r="F4" s="63"/>
      <c r="G4" s="80"/>
      <c r="H4" s="63"/>
      <c r="I4" s="63"/>
      <c r="J4" s="63"/>
      <c r="K4" s="81"/>
      <c r="L4" s="82"/>
      <c r="M4" s="63"/>
      <c r="N4" s="79"/>
      <c r="O4" s="63"/>
      <c r="P4" s="63"/>
      <c r="Q4" s="63" t="s">
        <v>65</v>
      </c>
      <c r="R4" s="63" t="s">
        <v>65</v>
      </c>
      <c r="S4" s="63" t="s">
        <v>65</v>
      </c>
      <c r="T4" s="63" t="s">
        <v>65</v>
      </c>
      <c r="U4" s="63"/>
      <c r="V4" s="63"/>
      <c r="W4" s="63"/>
      <c r="X4" s="63"/>
    </row>
    <row r="5" spans="1:24" ht="14.25" customHeight="1">
      <c r="A5" s="78"/>
      <c r="B5" s="79"/>
      <c r="C5" s="63"/>
      <c r="D5" s="63"/>
      <c r="E5" s="63"/>
      <c r="F5" s="63"/>
      <c r="G5" s="80"/>
      <c r="H5" s="63"/>
      <c r="I5" s="63"/>
      <c r="J5" s="63"/>
      <c r="K5" s="81"/>
      <c r="L5" s="82"/>
      <c r="M5" s="63"/>
      <c r="N5" s="79"/>
      <c r="O5" s="63"/>
      <c r="P5" s="63"/>
      <c r="Q5" s="63" t="s">
        <v>65</v>
      </c>
      <c r="R5" s="63" t="s">
        <v>65</v>
      </c>
      <c r="S5" s="63" t="s">
        <v>65</v>
      </c>
      <c r="T5" s="63" t="s">
        <v>65</v>
      </c>
      <c r="U5" s="63"/>
      <c r="V5" s="63"/>
      <c r="W5" s="63"/>
      <c r="X5" s="63"/>
    </row>
    <row r="6" spans="1:24" ht="14.25" customHeight="1">
      <c r="A6" s="78"/>
      <c r="B6" s="79"/>
      <c r="C6" s="63"/>
      <c r="D6" s="63"/>
      <c r="E6" s="63"/>
      <c r="F6" s="63"/>
      <c r="G6" s="80"/>
      <c r="H6" s="63"/>
      <c r="I6" s="63"/>
      <c r="J6" s="63"/>
      <c r="K6" s="81"/>
      <c r="L6" s="82"/>
      <c r="M6" s="63"/>
      <c r="N6" s="79"/>
      <c r="O6" s="63"/>
      <c r="P6" s="63"/>
      <c r="Q6" s="63" t="s">
        <v>65</v>
      </c>
      <c r="R6" s="63" t="s">
        <v>65</v>
      </c>
      <c r="S6" s="63" t="s">
        <v>65</v>
      </c>
      <c r="T6" s="63" t="s">
        <v>65</v>
      </c>
      <c r="U6" s="63"/>
      <c r="V6" s="63"/>
      <c r="W6" s="63"/>
      <c r="X6" s="63"/>
    </row>
    <row r="7" spans="1:24" ht="14.25" customHeight="1">
      <c r="A7" s="78"/>
      <c r="B7" s="79"/>
      <c r="C7" s="63"/>
      <c r="D7" s="63"/>
      <c r="E7" s="63"/>
      <c r="F7" s="63"/>
      <c r="G7" s="80"/>
      <c r="H7" s="63"/>
      <c r="I7" s="63"/>
      <c r="J7" s="63"/>
      <c r="K7" s="81"/>
      <c r="L7" s="82"/>
      <c r="M7" s="63"/>
      <c r="N7" s="79"/>
      <c r="O7" s="63"/>
      <c r="P7" s="63"/>
      <c r="Q7" s="63" t="s">
        <v>65</v>
      </c>
      <c r="R7" s="63" t="s">
        <v>65</v>
      </c>
      <c r="S7" s="63" t="s">
        <v>65</v>
      </c>
      <c r="T7" s="63" t="s">
        <v>65</v>
      </c>
      <c r="U7" s="63"/>
      <c r="V7" s="63"/>
      <c r="W7" s="63"/>
      <c r="X7" s="63"/>
    </row>
    <row r="8" spans="1:24" ht="14.25" customHeight="1">
      <c r="A8" s="70"/>
      <c r="B8" s="79"/>
      <c r="C8" s="83"/>
      <c r="D8" s="63"/>
      <c r="E8" s="63"/>
      <c r="F8" s="63"/>
      <c r="G8" s="81"/>
      <c r="H8" s="81"/>
      <c r="I8" s="63"/>
      <c r="J8" s="63"/>
      <c r="K8" s="81"/>
      <c r="L8" s="82"/>
      <c r="M8" s="79"/>
      <c r="N8" s="79"/>
      <c r="O8" s="63"/>
      <c r="P8" s="63"/>
      <c r="Q8" s="63" t="s">
        <v>65</v>
      </c>
      <c r="R8" s="63" t="s">
        <v>65</v>
      </c>
      <c r="S8" s="63"/>
      <c r="T8" s="63" t="s">
        <v>65</v>
      </c>
      <c r="U8" s="63"/>
      <c r="V8" s="63"/>
      <c r="W8" s="63"/>
      <c r="X8" s="63"/>
    </row>
    <row r="9" spans="1:24" ht="14.25" customHeight="1">
      <c r="A9" s="70"/>
      <c r="B9" s="79"/>
      <c r="C9" s="63"/>
      <c r="D9" s="63"/>
      <c r="E9" s="63"/>
      <c r="F9" s="63"/>
      <c r="G9" s="81"/>
      <c r="H9" s="81"/>
      <c r="I9" s="63"/>
      <c r="J9" s="63"/>
      <c r="K9" s="81"/>
      <c r="L9" s="82"/>
      <c r="M9" s="63"/>
      <c r="N9" s="79"/>
      <c r="O9" s="63"/>
      <c r="P9" s="63"/>
      <c r="Q9" s="63" t="s">
        <v>65</v>
      </c>
      <c r="R9" s="63" t="s">
        <v>65</v>
      </c>
      <c r="S9" s="63"/>
      <c r="T9" s="63" t="s">
        <v>65</v>
      </c>
      <c r="U9" s="63"/>
      <c r="V9" s="63"/>
      <c r="W9" s="63"/>
      <c r="X9" s="63"/>
    </row>
    <row r="10" spans="1:24" ht="14.25" customHeight="1">
      <c r="A10" s="70"/>
      <c r="B10" s="79"/>
      <c r="C10" s="83"/>
      <c r="D10" s="63"/>
      <c r="E10" s="63"/>
      <c r="F10" s="63"/>
      <c r="G10" s="81"/>
      <c r="H10" s="63"/>
      <c r="I10" s="63"/>
      <c r="J10" s="63"/>
      <c r="K10" s="63"/>
      <c r="L10" s="63"/>
      <c r="M10" s="63"/>
      <c r="N10" s="79"/>
      <c r="O10" s="63"/>
      <c r="P10" s="63"/>
      <c r="Q10" s="63" t="s">
        <v>65</v>
      </c>
      <c r="R10" s="63"/>
      <c r="S10" s="63"/>
      <c r="T10" s="63" t="s">
        <v>65</v>
      </c>
      <c r="U10" s="63"/>
      <c r="V10" s="63"/>
      <c r="W10" s="63"/>
      <c r="X10" s="63"/>
    </row>
    <row r="11" spans="1:24" ht="14.25" customHeight="1">
      <c r="A11" s="70"/>
      <c r="B11" s="79"/>
      <c r="C11" s="63"/>
      <c r="D11" s="63"/>
      <c r="E11" s="63"/>
      <c r="F11" s="63"/>
      <c r="G11" s="81"/>
      <c r="H11" s="63"/>
      <c r="I11" s="63"/>
      <c r="J11" s="63"/>
      <c r="K11" s="81"/>
      <c r="L11" s="82"/>
      <c r="M11" s="79"/>
      <c r="N11" s="79"/>
      <c r="O11" s="63"/>
      <c r="P11" s="63"/>
      <c r="Q11" s="63" t="s">
        <v>65</v>
      </c>
      <c r="R11" s="63" t="s">
        <v>65</v>
      </c>
      <c r="S11" s="63"/>
      <c r="T11" s="63" t="s">
        <v>65</v>
      </c>
      <c r="U11" s="63"/>
      <c r="V11" s="63"/>
      <c r="W11" s="63"/>
      <c r="X11" s="63"/>
    </row>
    <row r="12" spans="1:24" ht="14.25" customHeight="1">
      <c r="A12" s="70"/>
      <c r="B12" s="84"/>
      <c r="C12" s="85"/>
      <c r="D12" s="63"/>
      <c r="E12" s="63"/>
      <c r="F12" s="63"/>
      <c r="G12" s="86"/>
      <c r="H12" s="85"/>
      <c r="I12" s="63"/>
      <c r="J12" s="63"/>
      <c r="K12" s="81"/>
      <c r="L12" s="87"/>
      <c r="M12" s="84"/>
      <c r="N12" s="79"/>
      <c r="O12" s="63"/>
      <c r="P12" s="63"/>
      <c r="Q12" s="63" t="s">
        <v>65</v>
      </c>
      <c r="R12" s="63" t="s">
        <v>65</v>
      </c>
      <c r="S12" s="63"/>
      <c r="T12" s="63" t="s">
        <v>65</v>
      </c>
      <c r="U12" s="63"/>
      <c r="V12" s="63"/>
      <c r="W12" s="63"/>
      <c r="X12" s="63"/>
    </row>
    <row r="13" spans="1:24" ht="14.25" customHeight="1">
      <c r="A13" s="70"/>
      <c r="B13" s="84"/>
      <c r="C13" s="85"/>
      <c r="D13" s="63"/>
      <c r="E13" s="63"/>
      <c r="F13" s="63"/>
      <c r="G13" s="86"/>
      <c r="H13" s="85"/>
      <c r="I13" s="63"/>
      <c r="J13" s="63"/>
      <c r="K13" s="81"/>
      <c r="L13" s="87"/>
      <c r="M13" s="84"/>
      <c r="N13" s="79"/>
      <c r="O13" s="63"/>
      <c r="P13" s="63"/>
      <c r="Q13" s="63" t="s">
        <v>65</v>
      </c>
      <c r="R13" s="63" t="s">
        <v>65</v>
      </c>
      <c r="S13" s="63"/>
      <c r="T13" s="63" t="s">
        <v>65</v>
      </c>
      <c r="U13" s="63"/>
      <c r="V13" s="63"/>
      <c r="W13" s="63"/>
      <c r="X13" s="63"/>
    </row>
    <row r="14" spans="1:24" ht="14.25" customHeight="1">
      <c r="A14" s="88"/>
      <c r="B14" s="84"/>
      <c r="C14" s="85"/>
      <c r="D14" s="85"/>
      <c r="E14" s="85"/>
      <c r="F14" s="85"/>
      <c r="G14" s="86"/>
      <c r="H14" s="85"/>
      <c r="I14" s="63"/>
      <c r="J14" s="63"/>
      <c r="K14" s="81"/>
      <c r="L14" s="87"/>
      <c r="M14" s="84"/>
      <c r="N14" s="84"/>
      <c r="O14" s="85"/>
      <c r="P14" s="63"/>
      <c r="Q14" s="63" t="s">
        <v>65</v>
      </c>
      <c r="R14" s="63" t="s">
        <v>65</v>
      </c>
      <c r="S14" s="63" t="s">
        <v>65</v>
      </c>
      <c r="T14" s="63" t="s">
        <v>65</v>
      </c>
      <c r="U14" s="63"/>
      <c r="V14" s="63"/>
      <c r="W14" s="63"/>
      <c r="X14" s="63"/>
    </row>
    <row r="15" spans="1:24" ht="14.25" customHeight="1">
      <c r="A15" s="89"/>
      <c r="B15" s="79"/>
      <c r="C15" s="63"/>
      <c r="D15" s="63"/>
      <c r="E15" s="63"/>
      <c r="F15" s="63"/>
      <c r="G15" s="81"/>
      <c r="H15" s="63"/>
      <c r="I15" s="63"/>
      <c r="J15" s="63"/>
      <c r="K15" s="81"/>
      <c r="L15" s="82"/>
      <c r="M15" s="79"/>
      <c r="N15" s="79"/>
      <c r="O15" s="63"/>
      <c r="P15" s="63"/>
      <c r="Q15" s="63" t="s">
        <v>65</v>
      </c>
      <c r="R15" s="63" t="s">
        <v>65</v>
      </c>
      <c r="S15" s="63" t="s">
        <v>65</v>
      </c>
      <c r="T15" s="63" t="s">
        <v>65</v>
      </c>
      <c r="U15" s="63"/>
      <c r="V15" s="63"/>
      <c r="W15" s="63"/>
      <c r="X15" s="63"/>
    </row>
    <row r="16" spans="1:24" ht="14.25" customHeight="1">
      <c r="A16" s="89"/>
      <c r="B16" s="79"/>
      <c r="C16" s="83"/>
      <c r="D16" s="63"/>
      <c r="E16" s="63"/>
      <c r="F16" s="63"/>
      <c r="G16" s="81"/>
      <c r="H16" s="63"/>
      <c r="I16" s="63"/>
      <c r="J16" s="63"/>
      <c r="K16" s="81"/>
      <c r="L16" s="82"/>
      <c r="M16" s="79"/>
      <c r="N16" s="79"/>
      <c r="O16" s="63"/>
      <c r="P16" s="63"/>
      <c r="Q16" s="63" t="s">
        <v>65</v>
      </c>
      <c r="R16" s="63" t="s">
        <v>65</v>
      </c>
      <c r="S16" s="63" t="s">
        <v>65</v>
      </c>
      <c r="T16" s="63" t="s">
        <v>65</v>
      </c>
      <c r="U16" s="63"/>
      <c r="V16" s="63"/>
      <c r="W16" s="63"/>
      <c r="X16" s="63"/>
    </row>
    <row r="17" spans="1:24" ht="14.25" customHeight="1">
      <c r="A17" s="89"/>
      <c r="B17" s="79"/>
      <c r="C17" s="63"/>
      <c r="D17" s="63"/>
      <c r="E17" s="63"/>
      <c r="F17" s="63"/>
      <c r="G17" s="81"/>
      <c r="H17" s="81"/>
      <c r="I17" s="63"/>
      <c r="J17" s="81"/>
      <c r="K17" s="81"/>
      <c r="L17" s="82"/>
      <c r="M17" s="63"/>
      <c r="N17" s="79"/>
      <c r="O17" s="63"/>
      <c r="P17" s="63"/>
      <c r="Q17" s="63"/>
      <c r="R17" s="63" t="s">
        <v>65</v>
      </c>
      <c r="S17" s="63"/>
      <c r="T17" s="63" t="s">
        <v>65</v>
      </c>
      <c r="U17" s="63"/>
      <c r="V17" s="63"/>
      <c r="W17" s="63"/>
      <c r="X17" s="63"/>
    </row>
    <row r="18" spans="1:24" ht="14.25" customHeight="1">
      <c r="A18" s="89"/>
      <c r="B18" s="79"/>
      <c r="C18" s="63"/>
      <c r="D18" s="63"/>
      <c r="E18" s="63"/>
      <c r="F18" s="63"/>
      <c r="G18" s="81"/>
      <c r="H18" s="81"/>
      <c r="I18" s="81"/>
      <c r="J18" s="81"/>
      <c r="K18" s="8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4.25" customHeight="1">
      <c r="A19" s="78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4.25" customHeight="1">
      <c r="A20" s="7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4.25" customHeight="1">
      <c r="A21" s="78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4.25" customHeight="1">
      <c r="A22" s="78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4.25" customHeight="1">
      <c r="A23" s="78"/>
      <c r="B23" s="63"/>
      <c r="C23" s="63"/>
      <c r="D23" s="63"/>
      <c r="E23" s="63"/>
      <c r="F23" s="63"/>
      <c r="G23" s="80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4.25" customHeight="1">
      <c r="A25" s="70"/>
      <c r="B25" s="63"/>
      <c r="C25" s="63"/>
      <c r="D25" s="63"/>
      <c r="E25" s="63"/>
      <c r="F25" s="63"/>
      <c r="G25" s="80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4.25" customHeight="1">
      <c r="A992" s="70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4.25" customHeight="1">
      <c r="A993" s="70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  <row r="994" spans="1:24" ht="14.25" customHeight="1">
      <c r="A994" s="70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</row>
    <row r="995" spans="1:24" ht="14.25" customHeight="1">
      <c r="A995" s="70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</row>
    <row r="996" spans="1:24" ht="14.25" customHeight="1">
      <c r="A996" s="70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</row>
    <row r="997" spans="1:24" ht="14.25" customHeight="1">
      <c r="A997" s="70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</row>
    <row r="998" spans="1:24" ht="14.25" customHeight="1">
      <c r="A998" s="70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</row>
    <row r="999" spans="1:24" ht="14.25" customHeight="1">
      <c r="A999" s="70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</row>
    <row r="1000" spans="1:24" ht="14.25" customHeight="1">
      <c r="A1000" s="70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</row>
    <row r="1001" spans="1:24" ht="14.25" customHeight="1">
      <c r="A1001" s="70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</row>
    <row r="1002" spans="1:24" ht="14.25" customHeight="1">
      <c r="A1002" s="70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</row>
    <row r="1003" spans="1:24" ht="14.25" customHeight="1">
      <c r="A1003" s="70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</row>
  </sheetData>
  <mergeCells count="2">
    <mergeCell ref="A2:M2"/>
    <mergeCell ref="N2:P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L1"/>
    </sheetView>
  </sheetViews>
  <sheetFormatPr baseColWidth="10" defaultColWidth="14.42578125" defaultRowHeight="15" customHeight="1"/>
  <cols>
    <col min="1" max="3" width="10.85546875" customWidth="1"/>
    <col min="4" max="4" width="14" customWidth="1"/>
    <col min="5" max="10" width="10.85546875" customWidth="1"/>
    <col min="11" max="13" width="14.85546875" customWidth="1"/>
    <col min="14" max="15" width="10.85546875" customWidth="1"/>
    <col min="16" max="26" width="8" customWidth="1"/>
  </cols>
  <sheetData>
    <row r="1" spans="1:26" ht="49.5" customHeight="1">
      <c r="A1" s="107" t="s">
        <v>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110" t="s">
        <v>47</v>
      </c>
      <c r="N1" s="108"/>
      <c r="O1" s="109"/>
    </row>
    <row r="2" spans="1:26" ht="15" customHeight="1">
      <c r="A2" s="71" t="s">
        <v>48</v>
      </c>
      <c r="B2" s="72" t="s">
        <v>3</v>
      </c>
      <c r="C2" s="72" t="s">
        <v>49</v>
      </c>
      <c r="D2" s="72" t="s">
        <v>50</v>
      </c>
      <c r="E2" s="72" t="s">
        <v>51</v>
      </c>
      <c r="F2" s="72" t="s">
        <v>52</v>
      </c>
      <c r="G2" s="72" t="s">
        <v>53</v>
      </c>
      <c r="H2" s="72" t="s">
        <v>54</v>
      </c>
      <c r="I2" s="73" t="s">
        <v>55</v>
      </c>
      <c r="J2" s="74" t="s">
        <v>57</v>
      </c>
      <c r="K2" s="72" t="s">
        <v>58</v>
      </c>
      <c r="L2" s="72" t="s">
        <v>59</v>
      </c>
      <c r="M2" s="75" t="s">
        <v>3</v>
      </c>
      <c r="N2" s="76" t="s">
        <v>60</v>
      </c>
      <c r="O2" s="74" t="s">
        <v>61</v>
      </c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4.25" customHeight="1"/>
    <row r="4" spans="1:26" ht="14.25" customHeight="1"/>
    <row r="5" spans="1:26" ht="14.25" customHeight="1"/>
    <row r="6" spans="1:26" ht="14.25" customHeight="1"/>
    <row r="7" spans="1:26" ht="14.25" customHeight="1"/>
    <row r="8" spans="1:26" ht="14.25" customHeight="1"/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L1"/>
    <mergeCell ref="M1:O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67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68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/>
  </sheetViews>
  <sheetFormatPr baseColWidth="10" defaultColWidth="14.42578125" defaultRowHeight="15" customHeight="1"/>
  <cols>
    <col min="1" max="1" width="20" customWidth="1"/>
    <col min="2" max="2" width="11.42578125" customWidth="1"/>
    <col min="3" max="3" width="15.28515625" customWidth="1"/>
    <col min="4" max="4" width="13.42578125" customWidth="1"/>
    <col min="5" max="5" width="25.28515625" customWidth="1"/>
    <col min="6" max="6" width="22.85546875" customWidth="1"/>
    <col min="7" max="7" width="15" customWidth="1"/>
    <col min="8" max="10" width="14.85546875" customWidth="1"/>
    <col min="11" max="11" width="15.85546875" customWidth="1"/>
    <col min="12" max="13" width="14.85546875" customWidth="1"/>
    <col min="14" max="14" width="22.7109375" customWidth="1"/>
    <col min="15" max="15" width="19.42578125" customWidth="1"/>
    <col min="16" max="19" width="8" hidden="1" customWidth="1"/>
    <col min="20" max="20" width="8" customWidth="1"/>
    <col min="21" max="21" width="15.7109375" customWidth="1"/>
    <col min="22" max="22" width="13.42578125" customWidth="1"/>
    <col min="23" max="26" width="8" customWidth="1"/>
  </cols>
  <sheetData>
    <row r="1" spans="1:26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49.5" customHeight="1">
      <c r="A2" s="107" t="s">
        <v>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90" t="s">
        <v>70</v>
      </c>
      <c r="V2" s="91" t="s">
        <v>71</v>
      </c>
      <c r="W2" s="63"/>
      <c r="X2" s="63"/>
      <c r="Y2" s="63"/>
      <c r="Z2" s="63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  <c r="Y3" s="77"/>
      <c r="Z3" s="77"/>
    </row>
    <row r="4" spans="1:26" ht="14.25" customHeight="1">
      <c r="A4" s="78"/>
      <c r="B4" s="79"/>
      <c r="C4" s="63"/>
      <c r="D4" s="63"/>
      <c r="E4" s="63"/>
      <c r="F4" s="63"/>
      <c r="G4" s="92"/>
      <c r="H4" s="63"/>
      <c r="I4" s="63"/>
      <c r="J4" s="63"/>
      <c r="K4" s="82"/>
      <c r="L4" s="79"/>
      <c r="M4" s="79"/>
      <c r="N4" s="63"/>
      <c r="O4" s="63"/>
      <c r="P4" s="63"/>
      <c r="Q4" s="63"/>
      <c r="R4" s="63"/>
      <c r="S4" s="63"/>
      <c r="T4" s="63"/>
      <c r="U4" s="93"/>
      <c r="V4" s="93"/>
      <c r="W4" s="63"/>
      <c r="X4" s="63"/>
      <c r="Y4" s="63"/>
      <c r="Z4" s="63"/>
    </row>
    <row r="5" spans="1:26" ht="14.25" customHeight="1">
      <c r="A5" s="77"/>
      <c r="B5" s="79"/>
      <c r="C5" s="63"/>
      <c r="D5" s="63"/>
      <c r="E5" s="63"/>
      <c r="F5" s="63"/>
      <c r="G5" s="92"/>
      <c r="H5" s="63"/>
      <c r="I5" s="63"/>
      <c r="J5" s="63"/>
      <c r="K5" s="82"/>
      <c r="L5" s="79"/>
      <c r="M5" s="79"/>
      <c r="N5" s="63"/>
      <c r="O5" s="63"/>
      <c r="P5" s="63"/>
      <c r="Q5" s="63"/>
      <c r="R5" s="63"/>
      <c r="S5" s="63"/>
      <c r="T5" s="63"/>
      <c r="U5" s="93"/>
      <c r="V5" s="93"/>
      <c r="W5" s="63"/>
      <c r="X5" s="63"/>
      <c r="Y5" s="63"/>
      <c r="Z5" s="63"/>
    </row>
    <row r="6" spans="1:26" ht="14.25" customHeight="1">
      <c r="A6" s="77"/>
      <c r="B6" s="79"/>
      <c r="C6" s="63"/>
      <c r="D6" s="63"/>
      <c r="E6" s="63"/>
      <c r="F6" s="63"/>
      <c r="G6" s="92"/>
      <c r="H6" s="63"/>
      <c r="I6" s="63"/>
      <c r="J6" s="63"/>
      <c r="K6" s="82"/>
      <c r="L6" s="79"/>
      <c r="M6" s="79"/>
      <c r="N6" s="63"/>
      <c r="O6" s="63"/>
      <c r="P6" s="63"/>
      <c r="Q6" s="63"/>
      <c r="R6" s="63"/>
      <c r="S6" s="63"/>
      <c r="T6" s="63"/>
      <c r="U6" s="93"/>
      <c r="V6" s="93"/>
      <c r="W6" s="63"/>
      <c r="X6" s="63"/>
      <c r="Y6" s="63"/>
      <c r="Z6" s="63"/>
    </row>
    <row r="7" spans="1:26" ht="14.25" customHeight="1">
      <c r="A7" s="77"/>
      <c r="B7" s="79"/>
      <c r="C7" s="63"/>
      <c r="D7" s="63"/>
      <c r="E7" s="63"/>
      <c r="F7" s="63"/>
      <c r="G7" s="92"/>
      <c r="H7" s="63"/>
      <c r="I7" s="63"/>
      <c r="J7" s="63"/>
      <c r="K7" s="82"/>
      <c r="L7" s="79"/>
      <c r="M7" s="79"/>
      <c r="N7" s="63"/>
      <c r="O7" s="63"/>
      <c r="P7" s="63"/>
      <c r="Q7" s="63"/>
      <c r="R7" s="63"/>
      <c r="S7" s="63"/>
      <c r="T7" s="63"/>
      <c r="U7" s="93"/>
      <c r="V7" s="93"/>
      <c r="W7" s="63"/>
      <c r="X7" s="63"/>
      <c r="Y7" s="63"/>
      <c r="Z7" s="63"/>
    </row>
    <row r="8" spans="1:26" ht="14.25" customHeight="1">
      <c r="A8" s="78"/>
      <c r="B8" s="79"/>
      <c r="C8" s="63"/>
      <c r="D8" s="63"/>
      <c r="E8" s="63"/>
      <c r="F8" s="63"/>
      <c r="G8" s="92"/>
      <c r="H8" s="63"/>
      <c r="I8" s="63"/>
      <c r="J8" s="63"/>
      <c r="K8" s="82"/>
      <c r="L8" s="79"/>
      <c r="M8" s="79"/>
      <c r="N8" s="63"/>
      <c r="O8" s="63"/>
      <c r="P8" s="63"/>
      <c r="Q8" s="63"/>
      <c r="R8" s="63"/>
      <c r="S8" s="63"/>
      <c r="T8" s="63"/>
      <c r="U8" s="93"/>
      <c r="V8" s="93"/>
      <c r="W8" s="63"/>
      <c r="X8" s="63"/>
      <c r="Y8" s="63"/>
      <c r="Z8" s="63"/>
    </row>
    <row r="9" spans="1:26" ht="14.25" customHeight="1">
      <c r="A9" s="78"/>
      <c r="B9" s="79"/>
      <c r="C9" s="63"/>
      <c r="D9" s="63"/>
      <c r="E9" s="63"/>
      <c r="F9" s="63"/>
      <c r="G9" s="92"/>
      <c r="H9" s="63"/>
      <c r="I9" s="63"/>
      <c r="J9" s="63"/>
      <c r="K9" s="82"/>
      <c r="L9" s="79"/>
      <c r="M9" s="79"/>
      <c r="N9" s="63"/>
      <c r="O9" s="63"/>
      <c r="P9" s="63"/>
      <c r="Q9" s="63"/>
      <c r="R9" s="63"/>
      <c r="S9" s="63"/>
      <c r="T9" s="63"/>
      <c r="U9" s="93"/>
      <c r="V9" s="93"/>
      <c r="W9" s="63"/>
      <c r="X9" s="63"/>
      <c r="Y9" s="63"/>
      <c r="Z9" s="63"/>
    </row>
    <row r="10" spans="1:26" ht="14.25" customHeight="1">
      <c r="A10" s="78"/>
      <c r="B10" s="79"/>
      <c r="C10" s="63"/>
      <c r="D10" s="63"/>
      <c r="E10" s="63"/>
      <c r="F10" s="63"/>
      <c r="G10" s="92"/>
      <c r="H10" s="63"/>
      <c r="I10" s="63"/>
      <c r="J10" s="63"/>
      <c r="K10" s="82"/>
      <c r="L10" s="79"/>
      <c r="M10" s="79"/>
      <c r="N10" s="63"/>
      <c r="O10" s="63"/>
      <c r="P10" s="63"/>
      <c r="Q10" s="63"/>
      <c r="R10" s="63"/>
      <c r="S10" s="63"/>
      <c r="T10" s="63"/>
      <c r="U10" s="93"/>
      <c r="V10" s="93"/>
      <c r="W10" s="63"/>
      <c r="X10" s="63"/>
      <c r="Y10" s="63"/>
      <c r="Z10" s="63"/>
    </row>
    <row r="11" spans="1:26" ht="14.25" customHeight="1">
      <c r="A11" s="78"/>
      <c r="B11" s="79"/>
      <c r="C11" s="63"/>
      <c r="D11" s="63"/>
      <c r="E11" s="63"/>
      <c r="F11" s="63"/>
      <c r="G11" s="92"/>
      <c r="H11" s="63"/>
      <c r="I11" s="63"/>
      <c r="J11" s="63"/>
      <c r="K11" s="82"/>
      <c r="L11" s="79"/>
      <c r="M11" s="79"/>
      <c r="N11" s="63"/>
      <c r="O11" s="63"/>
      <c r="P11" s="63"/>
      <c r="Q11" s="63"/>
      <c r="R11" s="63"/>
      <c r="S11" s="63"/>
      <c r="T11" s="63"/>
      <c r="U11" s="93"/>
      <c r="V11" s="93"/>
      <c r="W11" s="63"/>
      <c r="X11" s="63"/>
      <c r="Y11" s="63"/>
      <c r="Z11" s="63"/>
    </row>
    <row r="12" spans="1:26" ht="14.25" customHeight="1">
      <c r="A12" s="78"/>
      <c r="B12" s="79"/>
      <c r="C12" s="63"/>
      <c r="D12" s="63"/>
      <c r="E12" s="63"/>
      <c r="F12" s="63"/>
      <c r="G12" s="92"/>
      <c r="H12" s="63"/>
      <c r="I12" s="63"/>
      <c r="J12" s="63"/>
      <c r="K12" s="82"/>
      <c r="L12" s="79"/>
      <c r="M12" s="79"/>
      <c r="N12" s="63"/>
      <c r="O12" s="63"/>
      <c r="P12" s="63"/>
      <c r="Q12" s="63"/>
      <c r="R12" s="63"/>
      <c r="S12" s="63"/>
      <c r="T12" s="63"/>
      <c r="U12" s="93"/>
      <c r="V12" s="93"/>
      <c r="W12" s="63"/>
      <c r="X12" s="63"/>
      <c r="Y12" s="63"/>
      <c r="Z12" s="63"/>
    </row>
    <row r="13" spans="1:26" ht="14.25" customHeight="1">
      <c r="A13" s="78"/>
      <c r="B13" s="79"/>
      <c r="C13" s="63"/>
      <c r="D13" s="63"/>
      <c r="E13" s="63"/>
      <c r="F13" s="63"/>
      <c r="G13" s="92"/>
      <c r="H13" s="63"/>
      <c r="I13" s="63"/>
      <c r="J13" s="63"/>
      <c r="K13" s="82"/>
      <c r="L13" s="79"/>
      <c r="M13" s="79"/>
      <c r="N13" s="63"/>
      <c r="O13" s="63"/>
      <c r="P13" s="63"/>
      <c r="Q13" s="63"/>
      <c r="R13" s="63"/>
      <c r="S13" s="63"/>
      <c r="T13" s="63"/>
      <c r="U13" s="93"/>
      <c r="V13" s="93"/>
      <c r="W13" s="63"/>
      <c r="X13" s="63"/>
      <c r="Y13" s="63"/>
      <c r="Z13" s="63"/>
    </row>
    <row r="14" spans="1:26" ht="14.25" customHeight="1">
      <c r="A14" s="78"/>
      <c r="B14" s="79"/>
      <c r="C14" s="63"/>
      <c r="D14" s="63"/>
      <c r="E14" s="63"/>
      <c r="F14" s="63"/>
      <c r="G14" s="63"/>
      <c r="H14" s="63"/>
      <c r="I14" s="63"/>
      <c r="J14" s="63"/>
      <c r="K14" s="82"/>
      <c r="L14" s="79"/>
      <c r="M14" s="79"/>
      <c r="N14" s="63"/>
      <c r="O14" s="63"/>
      <c r="P14" s="63"/>
      <c r="Q14" s="63"/>
      <c r="R14" s="63"/>
      <c r="S14" s="63"/>
      <c r="T14" s="63"/>
      <c r="U14" s="94"/>
      <c r="V14" s="94"/>
      <c r="W14" s="63"/>
      <c r="X14" s="63"/>
      <c r="Y14" s="63"/>
      <c r="Z14" s="63"/>
    </row>
    <row r="15" spans="1:26" ht="14.25" customHeight="1">
      <c r="A15" s="78"/>
      <c r="B15" s="79"/>
      <c r="C15" s="63"/>
      <c r="D15" s="63"/>
      <c r="E15" s="63"/>
      <c r="F15" s="63"/>
      <c r="G15" s="63"/>
      <c r="H15" s="63"/>
      <c r="I15" s="63"/>
      <c r="J15" s="63"/>
      <c r="K15" s="82"/>
      <c r="L15" s="79"/>
      <c r="M15" s="79"/>
      <c r="N15" s="63"/>
      <c r="O15" s="63"/>
      <c r="P15" s="63"/>
      <c r="Q15" s="63"/>
      <c r="R15" s="63"/>
      <c r="S15" s="63"/>
      <c r="T15" s="63"/>
      <c r="U15" s="94"/>
      <c r="V15" s="94"/>
      <c r="W15" s="63"/>
      <c r="X15" s="63"/>
      <c r="Y15" s="63"/>
      <c r="Z15" s="63"/>
    </row>
    <row r="16" spans="1:26" ht="14.25" customHeight="1">
      <c r="A16" s="78"/>
      <c r="B16" s="79"/>
      <c r="C16" s="63"/>
      <c r="D16" s="63"/>
      <c r="E16" s="63"/>
      <c r="F16" s="63"/>
      <c r="G16" s="63"/>
      <c r="H16" s="63"/>
      <c r="I16" s="63"/>
      <c r="J16" s="63"/>
      <c r="K16" s="82"/>
      <c r="L16" s="79"/>
      <c r="M16" s="79"/>
      <c r="N16" s="63"/>
      <c r="O16" s="63"/>
      <c r="P16" s="63"/>
      <c r="Q16" s="63"/>
      <c r="R16" s="63"/>
      <c r="S16" s="63"/>
      <c r="T16" s="63"/>
      <c r="U16" s="94"/>
      <c r="V16" s="94"/>
      <c r="W16" s="63"/>
      <c r="X16" s="63"/>
      <c r="Y16" s="63"/>
      <c r="Z16" s="63"/>
    </row>
    <row r="17" spans="1:26" ht="14.25" customHeight="1">
      <c r="A17" s="78"/>
      <c r="B17" s="79"/>
      <c r="C17" s="63"/>
      <c r="D17" s="63"/>
      <c r="E17" s="63"/>
      <c r="F17" s="63"/>
      <c r="G17" s="63"/>
      <c r="H17" s="63"/>
      <c r="I17" s="63"/>
      <c r="J17" s="63"/>
      <c r="K17" s="82"/>
      <c r="L17" s="79"/>
      <c r="M17" s="79"/>
      <c r="N17" s="63"/>
      <c r="O17" s="63"/>
      <c r="P17" s="63"/>
      <c r="Q17" s="63"/>
      <c r="R17" s="63"/>
      <c r="S17" s="63"/>
      <c r="T17" s="63"/>
      <c r="U17" s="93"/>
      <c r="V17" s="93"/>
      <c r="W17" s="63"/>
      <c r="X17" s="63"/>
      <c r="Y17" s="63"/>
      <c r="Z17" s="63"/>
    </row>
    <row r="18" spans="1:26" ht="14.25" customHeight="1">
      <c r="A18" s="78"/>
      <c r="B18" s="79"/>
      <c r="C18" s="63"/>
      <c r="D18" s="63"/>
      <c r="E18" s="63"/>
      <c r="F18" s="63"/>
      <c r="G18" s="63"/>
      <c r="H18" s="63"/>
      <c r="I18" s="63"/>
      <c r="J18" s="63"/>
      <c r="K18" s="82"/>
      <c r="L18" s="79"/>
      <c r="M18" s="79"/>
      <c r="N18" s="63"/>
      <c r="O18" s="63"/>
      <c r="P18" s="63"/>
      <c r="Q18" s="63"/>
      <c r="R18" s="63"/>
      <c r="S18" s="63"/>
      <c r="T18" s="63"/>
      <c r="U18" s="93"/>
      <c r="V18" s="93"/>
      <c r="W18" s="63"/>
      <c r="X18" s="63"/>
      <c r="Y18" s="63"/>
      <c r="Z18" s="63"/>
    </row>
    <row r="19" spans="1:26" ht="14.25" customHeight="1">
      <c r="A19" s="95"/>
      <c r="B19" s="79"/>
      <c r="C19" s="63"/>
      <c r="D19" s="63"/>
      <c r="E19" s="63"/>
      <c r="F19" s="63"/>
      <c r="G19" s="63"/>
      <c r="H19" s="63"/>
      <c r="I19" s="63"/>
      <c r="J19" s="63"/>
      <c r="K19" s="82"/>
      <c r="L19" s="79"/>
      <c r="M19" s="79"/>
      <c r="N19" s="63"/>
      <c r="O19" s="63"/>
      <c r="P19" s="63"/>
      <c r="Q19" s="63"/>
      <c r="R19" s="63"/>
      <c r="S19" s="63"/>
      <c r="T19" s="63"/>
      <c r="U19" s="93"/>
      <c r="V19" s="93"/>
      <c r="W19" s="63"/>
      <c r="X19" s="63"/>
      <c r="Y19" s="63"/>
      <c r="Z19" s="63"/>
    </row>
    <row r="20" spans="1:26" ht="14.25" customHeight="1">
      <c r="A20" s="78"/>
      <c r="B20" s="79"/>
      <c r="C20" s="63"/>
      <c r="D20" s="63"/>
      <c r="E20" s="63"/>
      <c r="F20" s="63"/>
      <c r="G20" s="63"/>
      <c r="H20" s="63"/>
      <c r="I20" s="63"/>
      <c r="J20" s="63"/>
      <c r="K20" s="82"/>
      <c r="L20" s="79"/>
      <c r="M20" s="79"/>
      <c r="N20" s="63"/>
      <c r="O20" s="63"/>
      <c r="P20" s="63"/>
      <c r="Q20" s="63"/>
      <c r="R20" s="63"/>
      <c r="S20" s="63"/>
      <c r="T20" s="63"/>
      <c r="U20" s="94"/>
      <c r="V20" s="94"/>
      <c r="W20" s="63"/>
      <c r="X20" s="63"/>
      <c r="Y20" s="63"/>
      <c r="Z20" s="63"/>
    </row>
    <row r="21" spans="1:26" ht="14.25" customHeight="1">
      <c r="A21" s="95"/>
      <c r="B21" s="79"/>
      <c r="C21" s="63"/>
      <c r="D21" s="63"/>
      <c r="E21" s="63"/>
      <c r="F21" s="63"/>
      <c r="G21" s="63"/>
      <c r="H21" s="63"/>
      <c r="I21" s="63"/>
      <c r="J21" s="63"/>
      <c r="K21" s="82"/>
      <c r="L21" s="79"/>
      <c r="M21" s="79"/>
      <c r="N21" s="63"/>
      <c r="O21" s="63"/>
      <c r="P21" s="63"/>
      <c r="Q21" s="63"/>
      <c r="R21" s="63"/>
      <c r="S21" s="63"/>
      <c r="T21" s="63"/>
      <c r="U21" s="94"/>
      <c r="V21" s="94"/>
      <c r="W21" s="63"/>
      <c r="X21" s="63"/>
      <c r="Y21" s="63"/>
      <c r="Z21" s="63"/>
    </row>
    <row r="22" spans="1:26" ht="15" customHeight="1">
      <c r="A22" s="95"/>
      <c r="B22" s="79"/>
      <c r="C22" s="63"/>
      <c r="D22" s="63"/>
      <c r="E22" s="63"/>
      <c r="F22" s="63"/>
      <c r="G22" s="63"/>
      <c r="H22" s="63"/>
      <c r="I22" s="63"/>
      <c r="J22" s="63"/>
      <c r="K22" s="82"/>
      <c r="L22" s="79"/>
      <c r="M22" s="79"/>
      <c r="N22" s="63"/>
      <c r="O22" s="63"/>
      <c r="P22" s="63"/>
      <c r="Q22" s="63"/>
      <c r="R22" s="63"/>
      <c r="S22" s="63"/>
      <c r="T22" s="63"/>
      <c r="U22" s="96"/>
      <c r="V22" s="96"/>
      <c r="W22" s="63"/>
      <c r="X22" s="63"/>
      <c r="Y22" s="63"/>
      <c r="Z22" s="63"/>
    </row>
    <row r="23" spans="1:26" ht="14.25" customHeight="1">
      <c r="A23" s="78"/>
      <c r="B23" s="63"/>
      <c r="C23" s="63"/>
      <c r="D23" s="63"/>
      <c r="E23" s="63"/>
      <c r="F23" s="63"/>
      <c r="G23" s="92"/>
      <c r="H23" s="92"/>
      <c r="I23" s="92"/>
      <c r="J23" s="92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4.25" customHeight="1">
      <c r="A24" s="78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4.25" customHeight="1">
      <c r="A25" s="78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4.25" customHeight="1">
      <c r="A26" s="78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4.25" customHeight="1">
      <c r="A27" s="78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4.25" customHeight="1">
      <c r="A28" s="78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4.25" customHeight="1">
      <c r="A29" s="78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4.25" customHeight="1">
      <c r="A30" s="78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4.25" customHeight="1">
      <c r="A31" s="78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4.25" customHeight="1">
      <c r="A992" s="70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4.25" customHeight="1">
      <c r="A993" s="70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4.25" customHeight="1">
      <c r="A994" s="70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4.25" customHeight="1">
      <c r="A995" s="70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4.25" customHeight="1">
      <c r="A996" s="70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4.25" customHeight="1">
      <c r="A997" s="70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4.25" customHeight="1">
      <c r="A998" s="70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4.25" customHeight="1">
      <c r="A999" s="70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4.25" customHeight="1">
      <c r="A1000" s="70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 spans="1:26" ht="14.25" customHeight="1">
      <c r="A1001" s="70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  <row r="1002" spans="1:26" ht="14.25" customHeight="1">
      <c r="A1002" s="70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</row>
    <row r="1003" spans="1:26" ht="14.25" customHeight="1">
      <c r="A1003" s="70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</row>
    <row r="1004" spans="1:26" ht="14.25" customHeight="1">
      <c r="A1004" s="70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</row>
    <row r="1005" spans="1:26" ht="14.25" customHeight="1">
      <c r="A1005" s="70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</row>
    <row r="1006" spans="1:26" ht="14.25" customHeight="1">
      <c r="A1006" s="70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2"/>
  <sheetViews>
    <sheetView topLeftCell="H1" workbookViewId="0">
      <selection activeCell="U1" sqref="U1:V1048576"/>
    </sheetView>
  </sheetViews>
  <sheetFormatPr baseColWidth="10" defaultColWidth="14.42578125" defaultRowHeight="15" customHeight="1"/>
  <cols>
    <col min="1" max="1" width="11.42578125" customWidth="1"/>
    <col min="2" max="2" width="10.85546875" customWidth="1"/>
    <col min="3" max="3" width="15.28515625" customWidth="1"/>
    <col min="4" max="4" width="19" customWidth="1"/>
    <col min="5" max="5" width="14" customWidth="1"/>
    <col min="6" max="6" width="10.85546875" customWidth="1"/>
    <col min="7" max="7" width="13.28515625" customWidth="1"/>
    <col min="8" max="13" width="14.85546875" customWidth="1"/>
    <col min="14" max="14" width="10.85546875" customWidth="1"/>
    <col min="15" max="15" width="14.85546875" customWidth="1"/>
    <col min="16" max="19" width="8" hidden="1" customWidth="1"/>
    <col min="20" max="20" width="2.42578125" customWidth="1"/>
    <col min="21" max="24" width="8" customWidth="1"/>
  </cols>
  <sheetData>
    <row r="1" spans="1:24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49.5" customHeight="1">
      <c r="A2" s="107" t="s">
        <v>75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63"/>
      <c r="V2" s="63"/>
      <c r="W2" s="63"/>
      <c r="X2" s="63"/>
    </row>
    <row r="3" spans="1:24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</row>
    <row r="4" spans="1:24" ht="14.25" customHeight="1">
      <c r="A4" s="78"/>
      <c r="B4" s="63"/>
      <c r="C4" s="63"/>
      <c r="D4" s="63"/>
      <c r="E4" s="63"/>
      <c r="F4" s="63"/>
      <c r="G4" s="63"/>
      <c r="H4" s="63"/>
      <c r="I4" s="63"/>
      <c r="J4" s="63"/>
      <c r="K4" s="8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4.2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8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4.25" customHeight="1">
      <c r="A6" s="78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4.25" customHeight="1">
      <c r="A7" s="78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4.25" customHeight="1">
      <c r="A8" s="78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4.25" customHeight="1">
      <c r="A9" s="78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4.25" customHeigh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ht="14.25" customHeight="1">
      <c r="A11" s="78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4.25" customHeight="1">
      <c r="A12" s="78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4.25" customHeight="1">
      <c r="A13" s="7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4.25" customHeight="1">
      <c r="A14" s="7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14.25" customHeight="1">
      <c r="A15" s="78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4.2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4.25" customHeight="1">
      <c r="A17" s="7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4.25" customHeight="1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4.25" customHeight="1">
      <c r="A19" s="7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4.25" customHeight="1">
      <c r="A20" s="7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4.25" customHeight="1">
      <c r="A21" s="7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4.25" customHeight="1">
      <c r="A22" s="7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4.25" customHeight="1">
      <c r="A23" s="7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4.25" customHeight="1">
      <c r="A25" s="7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4.25" customHeight="1">
      <c r="A992" s="70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6"/>
  <sheetViews>
    <sheetView topLeftCell="H1" workbookViewId="0">
      <selection activeCell="V8" sqref="V8"/>
    </sheetView>
  </sheetViews>
  <sheetFormatPr baseColWidth="10" defaultColWidth="14.42578125" defaultRowHeight="15" customHeight="1"/>
  <cols>
    <col min="1" max="1" width="14" customWidth="1"/>
    <col min="2" max="2" width="10.85546875" customWidth="1"/>
    <col min="3" max="3" width="15.28515625" customWidth="1"/>
    <col min="4" max="4" width="13.42578125" customWidth="1"/>
    <col min="5" max="5" width="30.85546875" customWidth="1"/>
    <col min="6" max="6" width="25.28515625" customWidth="1"/>
    <col min="7" max="7" width="15.140625" customWidth="1"/>
    <col min="8" max="13" width="14.85546875" customWidth="1"/>
    <col min="14" max="14" width="10.85546875" customWidth="1"/>
    <col min="15" max="15" width="14.85546875" customWidth="1"/>
    <col min="16" max="16" width="8.5703125" hidden="1" customWidth="1"/>
    <col min="17" max="19" width="8" hidden="1" customWidth="1"/>
    <col min="20" max="24" width="8" customWidth="1"/>
  </cols>
  <sheetData>
    <row r="1" spans="1:24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49.5" customHeight="1">
      <c r="A2" s="107" t="s">
        <v>76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63"/>
      <c r="V2" s="63"/>
      <c r="W2" s="63"/>
      <c r="X2" s="63"/>
    </row>
    <row r="3" spans="1:24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</row>
    <row r="4" spans="1:24" ht="14.25" customHeight="1">
      <c r="A4" s="78"/>
      <c r="B4" s="63"/>
      <c r="C4" s="63"/>
      <c r="D4" s="63"/>
      <c r="E4" s="63"/>
      <c r="F4" s="63"/>
      <c r="G4" s="63"/>
      <c r="H4" s="63"/>
      <c r="I4" s="63"/>
      <c r="J4" s="63"/>
      <c r="K4" s="8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4.2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4.25" customHeight="1">
      <c r="A6" s="78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4.25" customHeight="1">
      <c r="A7" s="78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4.25" customHeight="1">
      <c r="A8" s="78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4.25" customHeight="1">
      <c r="A9" s="78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4.25" customHeight="1">
      <c r="A10" s="70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ht="14.25" customHeight="1">
      <c r="A11" s="70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4.25" customHeight="1">
      <c r="A12" s="70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4.25" customHeight="1">
      <c r="A13" s="70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4.25" customHeight="1">
      <c r="A14" s="70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14.25" customHeight="1">
      <c r="A15" s="70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4.2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4.25" customHeight="1">
      <c r="A17" s="7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4.25" customHeight="1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4.25" customHeight="1">
      <c r="A19" s="7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4.25" customHeight="1">
      <c r="A20" s="7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4.25" customHeight="1">
      <c r="A21" s="7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4.25" customHeight="1">
      <c r="A22" s="7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4.25" customHeight="1">
      <c r="A23" s="7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4.25" customHeight="1">
      <c r="A25" s="7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3"/>
  <sheetViews>
    <sheetView topLeftCell="I1" workbookViewId="0">
      <selection activeCell="U1" sqref="U1:V1048576"/>
    </sheetView>
  </sheetViews>
  <sheetFormatPr baseColWidth="10" defaultColWidth="14.42578125" defaultRowHeight="15" customHeight="1"/>
  <cols>
    <col min="1" max="1" width="11.42578125" customWidth="1"/>
    <col min="2" max="2" width="10.85546875" customWidth="1"/>
    <col min="3" max="3" width="15.28515625" customWidth="1"/>
    <col min="4" max="4" width="13.42578125" customWidth="1"/>
    <col min="5" max="5" width="20" customWidth="1"/>
    <col min="6" max="6" width="26.85546875" customWidth="1"/>
    <col min="7" max="7" width="13.28515625" customWidth="1"/>
    <col min="8" max="10" width="14.85546875" customWidth="1"/>
    <col min="11" max="11" width="15.28515625" customWidth="1"/>
    <col min="12" max="13" width="14.85546875" customWidth="1"/>
    <col min="14" max="14" width="10.85546875" customWidth="1"/>
    <col min="15" max="15" width="21.28515625" customWidth="1"/>
    <col min="16" max="19" width="8" hidden="1" customWidth="1"/>
    <col min="20" max="24" width="8" customWidth="1"/>
  </cols>
  <sheetData>
    <row r="1" spans="1:24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49.5" customHeight="1">
      <c r="A2" s="107" t="s">
        <v>77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63"/>
      <c r="V2" s="63"/>
      <c r="W2" s="63"/>
      <c r="X2" s="63"/>
    </row>
    <row r="3" spans="1:24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</row>
    <row r="4" spans="1:24" ht="14.25" customHeight="1">
      <c r="A4" s="78"/>
      <c r="B4" s="63"/>
      <c r="C4" s="63"/>
      <c r="D4" s="63"/>
      <c r="E4" s="63"/>
      <c r="F4" s="63"/>
      <c r="G4" s="63"/>
      <c r="H4" s="63"/>
      <c r="I4" s="63"/>
      <c r="J4" s="63"/>
      <c r="K4" s="8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4.2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8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4.25" customHeight="1">
      <c r="A6" s="78"/>
      <c r="B6" s="63"/>
      <c r="C6" s="63"/>
      <c r="D6" s="63"/>
      <c r="E6" s="63"/>
      <c r="F6" s="63"/>
      <c r="G6" s="63"/>
      <c r="H6" s="63"/>
      <c r="I6" s="63"/>
      <c r="J6" s="63"/>
      <c r="K6" s="8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4.25" customHeight="1">
      <c r="A7" s="78"/>
      <c r="B7" s="63"/>
      <c r="C7" s="63"/>
      <c r="D7" s="63"/>
      <c r="E7" s="63"/>
      <c r="F7" s="63"/>
      <c r="G7" s="63"/>
      <c r="H7" s="63"/>
      <c r="I7" s="63"/>
      <c r="J7" s="63"/>
      <c r="K7" s="8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4.25" customHeight="1">
      <c r="A8" s="78"/>
      <c r="B8" s="63"/>
      <c r="C8" s="63"/>
      <c r="D8" s="63"/>
      <c r="E8" s="63"/>
      <c r="F8" s="63"/>
      <c r="G8" s="63"/>
      <c r="H8" s="63"/>
      <c r="I8" s="63"/>
      <c r="J8" s="63"/>
      <c r="K8" s="8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4.25" customHeight="1">
      <c r="A9" s="78"/>
      <c r="B9" s="63"/>
      <c r="C9" s="63"/>
      <c r="D9" s="63"/>
      <c r="E9" s="63"/>
      <c r="F9" s="63"/>
      <c r="G9" s="63"/>
      <c r="H9" s="63"/>
      <c r="I9" s="63"/>
      <c r="J9" s="63"/>
      <c r="K9" s="8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4.25" customHeigh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8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ht="14.25" customHeight="1">
      <c r="A11" s="78"/>
      <c r="B11" s="63"/>
      <c r="C11" s="63"/>
      <c r="D11" s="63"/>
      <c r="E11" s="63"/>
      <c r="F11" s="63"/>
      <c r="G11" s="63"/>
      <c r="H11" s="63"/>
      <c r="I11" s="63"/>
      <c r="J11" s="63"/>
      <c r="K11" s="8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4.25" customHeight="1">
      <c r="A12" s="78"/>
      <c r="B12" s="63"/>
      <c r="C12" s="63"/>
      <c r="D12" s="63"/>
      <c r="E12" s="63"/>
      <c r="F12" s="63"/>
      <c r="G12" s="63"/>
      <c r="H12" s="63"/>
      <c r="I12" s="63"/>
      <c r="J12" s="63"/>
      <c r="K12" s="8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4.25" customHeight="1">
      <c r="A13" s="78"/>
      <c r="B13" s="63"/>
      <c r="C13" s="63"/>
      <c r="D13" s="63"/>
      <c r="E13" s="63"/>
      <c r="F13" s="63"/>
      <c r="G13" s="63"/>
      <c r="H13" s="63"/>
      <c r="I13" s="63"/>
      <c r="J13" s="63"/>
      <c r="K13" s="82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4.25" customHeight="1">
      <c r="A14" s="78"/>
      <c r="B14" s="63"/>
      <c r="C14" s="63"/>
      <c r="D14" s="63"/>
      <c r="E14" s="63"/>
      <c r="F14" s="63"/>
      <c r="G14" s="63"/>
      <c r="H14" s="63"/>
      <c r="I14" s="63"/>
      <c r="J14" s="63"/>
      <c r="K14" s="82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14.25" customHeight="1">
      <c r="A15" s="78"/>
      <c r="B15" s="63"/>
      <c r="C15" s="63"/>
      <c r="D15" s="63"/>
      <c r="E15" s="63"/>
      <c r="F15" s="63"/>
      <c r="G15" s="63"/>
      <c r="H15" s="63"/>
      <c r="I15" s="63"/>
      <c r="J15" s="63"/>
      <c r="K15" s="82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4.25" customHeight="1">
      <c r="A16" s="78"/>
      <c r="B16" s="63"/>
      <c r="C16" s="63"/>
      <c r="D16" s="63"/>
      <c r="E16" s="63"/>
      <c r="F16" s="63"/>
      <c r="G16" s="63"/>
      <c r="H16" s="63"/>
      <c r="I16" s="63"/>
      <c r="J16" s="63"/>
      <c r="K16" s="82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4.25" customHeight="1">
      <c r="A17" s="70"/>
      <c r="B17" s="63"/>
      <c r="C17" s="63"/>
      <c r="D17" s="63"/>
      <c r="E17" s="63"/>
      <c r="F17" s="63"/>
      <c r="G17" s="63"/>
      <c r="H17" s="63"/>
      <c r="I17" s="63"/>
      <c r="J17" s="63"/>
      <c r="K17" s="82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4.25" customHeight="1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4.25" customHeight="1">
      <c r="A19" s="7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4.25" customHeight="1">
      <c r="A20" s="7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4.25" customHeight="1">
      <c r="A21" s="7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4.25" customHeight="1">
      <c r="A22" s="7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4.25" customHeight="1">
      <c r="A23" s="7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4.25" customHeight="1">
      <c r="A25" s="7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4.25" customHeight="1">
      <c r="A992" s="70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4.25" customHeight="1">
      <c r="A993" s="70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4" width="10.85546875" customWidth="1"/>
    <col min="5" max="5" width="14" customWidth="1"/>
    <col min="6" max="7" width="10.85546875" customWidth="1"/>
    <col min="8" max="13" width="14.85546875" customWidth="1"/>
    <col min="14" max="14" width="10.85546875" customWidth="1"/>
    <col min="15" max="15" width="14.85546875" customWidth="1"/>
    <col min="16" max="26" width="8" customWidth="1"/>
  </cols>
  <sheetData>
    <row r="1" spans="1:26" ht="15" customHeight="1">
      <c r="A1" s="70"/>
    </row>
    <row r="2" spans="1:26" ht="49.5" customHeight="1">
      <c r="A2" s="107" t="s">
        <v>78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</row>
    <row r="3" spans="1:26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 customHeight="1">
      <c r="A4" s="78"/>
    </row>
    <row r="5" spans="1:26" ht="14.25" customHeight="1">
      <c r="A5" s="77"/>
      <c r="B5" s="79"/>
    </row>
    <row r="6" spans="1:26" ht="14.25" customHeight="1">
      <c r="A6" s="78"/>
    </row>
    <row r="7" spans="1:26" ht="14.25" customHeight="1">
      <c r="A7" s="78"/>
    </row>
    <row r="8" spans="1:26" ht="14.25" customHeight="1">
      <c r="A8" s="78"/>
    </row>
    <row r="9" spans="1:26" ht="14.25" customHeight="1">
      <c r="A9" s="78"/>
    </row>
    <row r="10" spans="1:26" ht="14.25" customHeight="1">
      <c r="A10" s="78"/>
    </row>
    <row r="11" spans="1:26" ht="14.25" customHeight="1">
      <c r="A11" s="78"/>
    </row>
    <row r="12" spans="1:26" ht="14.25" customHeight="1">
      <c r="A12" s="78"/>
    </row>
    <row r="13" spans="1:26" ht="14.25" customHeight="1">
      <c r="A13" s="78"/>
    </row>
    <row r="14" spans="1:26" ht="14.25" customHeight="1">
      <c r="A14" s="78"/>
    </row>
    <row r="15" spans="1:26" ht="14.25" customHeight="1">
      <c r="A15" s="78"/>
    </row>
    <row r="16" spans="1:26" ht="14.25" customHeight="1">
      <c r="A16" s="78"/>
    </row>
    <row r="17" spans="1:1" ht="14.25" customHeight="1">
      <c r="A17" s="78"/>
    </row>
    <row r="18" spans="1:1" ht="14.25" customHeight="1">
      <c r="A18" s="78"/>
    </row>
    <row r="19" spans="1:1" ht="14.25" customHeight="1">
      <c r="A19" s="78"/>
    </row>
    <row r="20" spans="1:1" ht="14.25" customHeight="1">
      <c r="A20" s="78"/>
    </row>
    <row r="21" spans="1:1" ht="14.25" customHeight="1">
      <c r="A21" s="78"/>
    </row>
    <row r="22" spans="1:1" ht="14.25" customHeight="1">
      <c r="A22" s="78"/>
    </row>
    <row r="23" spans="1:1" ht="14.25" customHeight="1">
      <c r="A23" s="78"/>
    </row>
    <row r="24" spans="1:1" ht="14.25" customHeight="1">
      <c r="A24" s="70"/>
    </row>
    <row r="25" spans="1:1" ht="14.25" customHeight="1">
      <c r="A25" s="70"/>
    </row>
    <row r="26" spans="1:1" ht="14.25" customHeight="1">
      <c r="A26" s="70"/>
    </row>
    <row r="27" spans="1:1" ht="14.25" customHeight="1">
      <c r="A27" s="70"/>
    </row>
    <row r="28" spans="1:1" ht="14.25" customHeight="1">
      <c r="A28" s="70"/>
    </row>
    <row r="29" spans="1:1" ht="14.25" customHeight="1">
      <c r="A29" s="70"/>
    </row>
    <row r="30" spans="1:1" ht="14.25" customHeight="1">
      <c r="A30" s="70"/>
    </row>
    <row r="31" spans="1:1" ht="14.25" customHeight="1">
      <c r="A31" s="70"/>
    </row>
    <row r="32" spans="1:1" ht="14.25" customHeight="1">
      <c r="A32" s="70"/>
    </row>
    <row r="33" spans="1:1" ht="14.25" customHeight="1">
      <c r="A33" s="70"/>
    </row>
    <row r="34" spans="1:1" ht="14.25" customHeight="1">
      <c r="A34" s="70"/>
    </row>
    <row r="35" spans="1:1" ht="14.25" customHeight="1">
      <c r="A35" s="70"/>
    </row>
    <row r="36" spans="1:1" ht="14.25" customHeight="1">
      <c r="A36" s="70"/>
    </row>
    <row r="37" spans="1:1" ht="14.25" customHeight="1">
      <c r="A37" s="70"/>
    </row>
    <row r="38" spans="1:1" ht="14.25" customHeight="1">
      <c r="A38" s="70"/>
    </row>
    <row r="39" spans="1:1" ht="14.25" customHeight="1">
      <c r="A39" s="70"/>
    </row>
    <row r="40" spans="1:1" ht="14.25" customHeight="1">
      <c r="A40" s="70"/>
    </row>
    <row r="41" spans="1:1" ht="14.25" customHeight="1">
      <c r="A41" s="70"/>
    </row>
    <row r="42" spans="1:1" ht="14.25" customHeight="1">
      <c r="A42" s="70"/>
    </row>
    <row r="43" spans="1:1" ht="14.25" customHeight="1">
      <c r="A43" s="70"/>
    </row>
    <row r="44" spans="1:1" ht="14.25" customHeight="1">
      <c r="A44" s="70"/>
    </row>
    <row r="45" spans="1:1" ht="14.25" customHeight="1">
      <c r="A45" s="70"/>
    </row>
    <row r="46" spans="1:1" ht="14.25" customHeight="1">
      <c r="A46" s="70"/>
    </row>
    <row r="47" spans="1:1" ht="14.25" customHeight="1">
      <c r="A47" s="70"/>
    </row>
    <row r="48" spans="1:1" ht="14.25" customHeight="1">
      <c r="A48" s="70"/>
    </row>
    <row r="49" spans="1:1" ht="14.25" customHeight="1">
      <c r="A49" s="70"/>
    </row>
    <row r="50" spans="1:1" ht="14.25" customHeight="1">
      <c r="A50" s="70"/>
    </row>
    <row r="51" spans="1:1" ht="14.25" customHeight="1">
      <c r="A51" s="70"/>
    </row>
    <row r="52" spans="1:1" ht="14.25" customHeight="1">
      <c r="A52" s="70"/>
    </row>
    <row r="53" spans="1:1" ht="14.25" customHeight="1">
      <c r="A53" s="70"/>
    </row>
    <row r="54" spans="1:1" ht="14.25" customHeight="1">
      <c r="A54" s="70"/>
    </row>
    <row r="55" spans="1:1" ht="14.25" customHeight="1">
      <c r="A55" s="70"/>
    </row>
    <row r="56" spans="1:1" ht="14.25" customHeight="1">
      <c r="A56" s="70"/>
    </row>
    <row r="57" spans="1:1" ht="14.25" customHeight="1">
      <c r="A57" s="70"/>
    </row>
    <row r="58" spans="1:1" ht="14.25" customHeight="1">
      <c r="A58" s="70"/>
    </row>
    <row r="59" spans="1:1" ht="14.25" customHeight="1">
      <c r="A59" s="70"/>
    </row>
    <row r="60" spans="1:1" ht="14.25" customHeight="1">
      <c r="A60" s="70"/>
    </row>
    <row r="61" spans="1:1" ht="14.25" customHeight="1">
      <c r="A61" s="70"/>
    </row>
    <row r="62" spans="1:1" ht="14.25" customHeight="1">
      <c r="A62" s="70"/>
    </row>
    <row r="63" spans="1:1" ht="14.25" customHeight="1">
      <c r="A63" s="70"/>
    </row>
    <row r="64" spans="1:1" ht="14.25" customHeight="1">
      <c r="A64" s="70"/>
    </row>
    <row r="65" spans="1:1" ht="14.25" customHeight="1">
      <c r="A65" s="70"/>
    </row>
    <row r="66" spans="1:1" ht="14.25" customHeight="1">
      <c r="A66" s="70"/>
    </row>
    <row r="67" spans="1:1" ht="14.25" customHeight="1">
      <c r="A67" s="70"/>
    </row>
    <row r="68" spans="1:1" ht="14.25" customHeight="1">
      <c r="A68" s="70"/>
    </row>
    <row r="69" spans="1:1" ht="14.25" customHeight="1">
      <c r="A69" s="70"/>
    </row>
    <row r="70" spans="1:1" ht="14.25" customHeight="1">
      <c r="A70" s="70"/>
    </row>
    <row r="71" spans="1:1" ht="14.25" customHeight="1">
      <c r="A71" s="70"/>
    </row>
    <row r="72" spans="1:1" ht="14.25" customHeight="1">
      <c r="A72" s="70"/>
    </row>
    <row r="73" spans="1:1" ht="14.25" customHeight="1">
      <c r="A73" s="70"/>
    </row>
    <row r="74" spans="1:1" ht="14.25" customHeight="1">
      <c r="A74" s="70"/>
    </row>
    <row r="75" spans="1:1" ht="14.25" customHeight="1">
      <c r="A75" s="70"/>
    </row>
    <row r="76" spans="1:1" ht="14.25" customHeight="1">
      <c r="A76" s="70"/>
    </row>
    <row r="77" spans="1:1" ht="14.25" customHeight="1">
      <c r="A77" s="70"/>
    </row>
    <row r="78" spans="1:1" ht="14.25" customHeight="1">
      <c r="A78" s="70"/>
    </row>
    <row r="79" spans="1:1" ht="14.25" customHeight="1">
      <c r="A79" s="70"/>
    </row>
    <row r="80" spans="1:1" ht="14.25" customHeight="1">
      <c r="A80" s="70"/>
    </row>
    <row r="81" spans="1:1" ht="14.25" customHeight="1">
      <c r="A81" s="70"/>
    </row>
    <row r="82" spans="1:1" ht="14.25" customHeight="1">
      <c r="A82" s="70"/>
    </row>
    <row r="83" spans="1:1" ht="14.25" customHeight="1">
      <c r="A83" s="70"/>
    </row>
    <row r="84" spans="1:1" ht="14.25" customHeight="1">
      <c r="A84" s="70"/>
    </row>
    <row r="85" spans="1:1" ht="14.25" customHeight="1">
      <c r="A85" s="70"/>
    </row>
    <row r="86" spans="1:1" ht="14.25" customHeight="1">
      <c r="A86" s="70"/>
    </row>
    <row r="87" spans="1:1" ht="14.25" customHeight="1">
      <c r="A87" s="70"/>
    </row>
    <row r="88" spans="1:1" ht="14.25" customHeight="1">
      <c r="A88" s="70"/>
    </row>
    <row r="89" spans="1:1" ht="14.25" customHeight="1">
      <c r="A89" s="70"/>
    </row>
    <row r="90" spans="1:1" ht="14.25" customHeight="1">
      <c r="A90" s="70"/>
    </row>
    <row r="91" spans="1:1" ht="14.25" customHeight="1">
      <c r="A91" s="70"/>
    </row>
    <row r="92" spans="1:1" ht="14.25" customHeight="1">
      <c r="A92" s="70"/>
    </row>
    <row r="93" spans="1:1" ht="14.25" customHeight="1">
      <c r="A93" s="70"/>
    </row>
    <row r="94" spans="1:1" ht="14.25" customHeight="1">
      <c r="A94" s="70"/>
    </row>
    <row r="95" spans="1:1" ht="14.25" customHeight="1">
      <c r="A95" s="70"/>
    </row>
    <row r="96" spans="1:1" ht="14.25" customHeight="1">
      <c r="A96" s="70"/>
    </row>
    <row r="97" spans="1:1" ht="14.25" customHeight="1">
      <c r="A97" s="70"/>
    </row>
    <row r="98" spans="1:1" ht="14.25" customHeight="1">
      <c r="A98" s="70"/>
    </row>
    <row r="99" spans="1:1" ht="14.25" customHeight="1">
      <c r="A99" s="70"/>
    </row>
    <row r="100" spans="1:1" ht="14.25" customHeight="1">
      <c r="A100" s="70"/>
    </row>
    <row r="101" spans="1:1" ht="14.25" customHeight="1">
      <c r="A101" s="70"/>
    </row>
    <row r="102" spans="1:1" ht="14.25" customHeight="1">
      <c r="A102" s="70"/>
    </row>
    <row r="103" spans="1:1" ht="14.25" customHeight="1">
      <c r="A103" s="70"/>
    </row>
    <row r="104" spans="1:1" ht="14.25" customHeight="1">
      <c r="A104" s="70"/>
    </row>
    <row r="105" spans="1:1" ht="14.25" customHeight="1">
      <c r="A105" s="70"/>
    </row>
    <row r="106" spans="1:1" ht="14.25" customHeight="1">
      <c r="A106" s="70"/>
    </row>
    <row r="107" spans="1:1" ht="14.25" customHeight="1">
      <c r="A107" s="70"/>
    </row>
    <row r="108" spans="1:1" ht="14.25" customHeight="1">
      <c r="A108" s="70"/>
    </row>
    <row r="109" spans="1:1" ht="14.25" customHeight="1">
      <c r="A109" s="70"/>
    </row>
    <row r="110" spans="1:1" ht="14.25" customHeight="1">
      <c r="A110" s="70"/>
    </row>
    <row r="111" spans="1:1" ht="14.25" customHeight="1">
      <c r="A111" s="70"/>
    </row>
    <row r="112" spans="1:1" ht="14.25" customHeight="1">
      <c r="A112" s="70"/>
    </row>
    <row r="113" spans="1:1" ht="14.25" customHeight="1">
      <c r="A113" s="70"/>
    </row>
    <row r="114" spans="1:1" ht="14.25" customHeight="1">
      <c r="A114" s="70"/>
    </row>
    <row r="115" spans="1:1" ht="14.25" customHeight="1">
      <c r="A115" s="70"/>
    </row>
    <row r="116" spans="1:1" ht="14.25" customHeight="1">
      <c r="A116" s="70"/>
    </row>
    <row r="117" spans="1:1" ht="14.25" customHeight="1">
      <c r="A117" s="70"/>
    </row>
    <row r="118" spans="1:1" ht="14.25" customHeight="1">
      <c r="A118" s="70"/>
    </row>
    <row r="119" spans="1:1" ht="14.25" customHeight="1">
      <c r="A119" s="70"/>
    </row>
    <row r="120" spans="1:1" ht="14.25" customHeight="1">
      <c r="A120" s="70"/>
    </row>
    <row r="121" spans="1:1" ht="14.25" customHeight="1">
      <c r="A121" s="70"/>
    </row>
    <row r="122" spans="1:1" ht="14.25" customHeight="1">
      <c r="A122" s="70"/>
    </row>
    <row r="123" spans="1:1" ht="14.25" customHeight="1">
      <c r="A123" s="70"/>
    </row>
    <row r="124" spans="1:1" ht="14.25" customHeight="1">
      <c r="A124" s="70"/>
    </row>
    <row r="125" spans="1:1" ht="14.25" customHeight="1">
      <c r="A125" s="70"/>
    </row>
    <row r="126" spans="1:1" ht="14.25" customHeight="1">
      <c r="A126" s="70"/>
    </row>
    <row r="127" spans="1:1" ht="14.25" customHeight="1">
      <c r="A127" s="70"/>
    </row>
    <row r="128" spans="1:1" ht="14.25" customHeight="1">
      <c r="A128" s="70"/>
    </row>
    <row r="129" spans="1:1" ht="14.25" customHeight="1">
      <c r="A129" s="70"/>
    </row>
    <row r="130" spans="1:1" ht="14.25" customHeight="1">
      <c r="A130" s="70"/>
    </row>
    <row r="131" spans="1:1" ht="14.25" customHeight="1">
      <c r="A131" s="70"/>
    </row>
    <row r="132" spans="1:1" ht="14.25" customHeight="1">
      <c r="A132" s="70"/>
    </row>
    <row r="133" spans="1:1" ht="14.25" customHeight="1">
      <c r="A133" s="70"/>
    </row>
    <row r="134" spans="1:1" ht="14.25" customHeight="1">
      <c r="A134" s="70"/>
    </row>
    <row r="135" spans="1:1" ht="14.25" customHeight="1">
      <c r="A135" s="70"/>
    </row>
    <row r="136" spans="1:1" ht="14.25" customHeight="1">
      <c r="A136" s="70"/>
    </row>
    <row r="137" spans="1:1" ht="14.25" customHeight="1">
      <c r="A137" s="70"/>
    </row>
    <row r="138" spans="1:1" ht="14.25" customHeight="1">
      <c r="A138" s="70"/>
    </row>
    <row r="139" spans="1:1" ht="14.25" customHeight="1">
      <c r="A139" s="70"/>
    </row>
    <row r="140" spans="1:1" ht="14.25" customHeight="1">
      <c r="A140" s="70"/>
    </row>
    <row r="141" spans="1:1" ht="14.25" customHeight="1">
      <c r="A141" s="70"/>
    </row>
    <row r="142" spans="1:1" ht="14.25" customHeight="1">
      <c r="A142" s="70"/>
    </row>
    <row r="143" spans="1:1" ht="14.25" customHeight="1">
      <c r="A143" s="70"/>
    </row>
    <row r="144" spans="1:1" ht="14.25" customHeight="1">
      <c r="A144" s="70"/>
    </row>
    <row r="145" spans="1:1" ht="14.25" customHeight="1">
      <c r="A145" s="70"/>
    </row>
    <row r="146" spans="1:1" ht="14.25" customHeight="1">
      <c r="A146" s="70"/>
    </row>
    <row r="147" spans="1:1" ht="14.25" customHeight="1">
      <c r="A147" s="70"/>
    </row>
    <row r="148" spans="1:1" ht="14.25" customHeight="1">
      <c r="A148" s="70"/>
    </row>
    <row r="149" spans="1:1" ht="14.25" customHeight="1">
      <c r="A149" s="70"/>
    </row>
    <row r="150" spans="1:1" ht="14.25" customHeight="1">
      <c r="A150" s="70"/>
    </row>
    <row r="151" spans="1:1" ht="14.25" customHeight="1">
      <c r="A151" s="70"/>
    </row>
    <row r="152" spans="1:1" ht="14.25" customHeight="1">
      <c r="A152" s="70"/>
    </row>
    <row r="153" spans="1:1" ht="14.25" customHeight="1">
      <c r="A153" s="70"/>
    </row>
    <row r="154" spans="1:1" ht="14.25" customHeight="1">
      <c r="A154" s="70"/>
    </row>
    <row r="155" spans="1:1" ht="14.25" customHeight="1">
      <c r="A155" s="70"/>
    </row>
    <row r="156" spans="1:1" ht="14.25" customHeight="1">
      <c r="A156" s="70"/>
    </row>
    <row r="157" spans="1:1" ht="14.25" customHeight="1">
      <c r="A157" s="70"/>
    </row>
    <row r="158" spans="1:1" ht="14.25" customHeight="1">
      <c r="A158" s="70"/>
    </row>
    <row r="159" spans="1:1" ht="14.25" customHeight="1">
      <c r="A159" s="70"/>
    </row>
    <row r="160" spans="1:1" ht="14.25" customHeight="1">
      <c r="A160" s="70"/>
    </row>
    <row r="161" spans="1:1" ht="14.25" customHeight="1">
      <c r="A161" s="70"/>
    </row>
    <row r="162" spans="1:1" ht="14.25" customHeight="1">
      <c r="A162" s="70"/>
    </row>
    <row r="163" spans="1:1" ht="14.25" customHeight="1">
      <c r="A163" s="70"/>
    </row>
    <row r="164" spans="1:1" ht="14.25" customHeight="1">
      <c r="A164" s="70"/>
    </row>
    <row r="165" spans="1:1" ht="14.25" customHeight="1">
      <c r="A165" s="70"/>
    </row>
    <row r="166" spans="1:1" ht="14.25" customHeight="1">
      <c r="A166" s="70"/>
    </row>
    <row r="167" spans="1:1" ht="14.25" customHeight="1">
      <c r="A167" s="70"/>
    </row>
    <row r="168" spans="1:1" ht="14.25" customHeight="1">
      <c r="A168" s="70"/>
    </row>
    <row r="169" spans="1:1" ht="14.25" customHeight="1">
      <c r="A169" s="70"/>
    </row>
    <row r="170" spans="1:1" ht="14.25" customHeight="1">
      <c r="A170" s="70"/>
    </row>
    <row r="171" spans="1:1" ht="14.25" customHeight="1">
      <c r="A171" s="70"/>
    </row>
    <row r="172" spans="1:1" ht="14.25" customHeight="1">
      <c r="A172" s="70"/>
    </row>
    <row r="173" spans="1:1" ht="14.25" customHeight="1">
      <c r="A173" s="70"/>
    </row>
    <row r="174" spans="1:1" ht="14.25" customHeight="1">
      <c r="A174" s="70"/>
    </row>
    <row r="175" spans="1:1" ht="14.25" customHeight="1">
      <c r="A175" s="70"/>
    </row>
    <row r="176" spans="1:1" ht="14.25" customHeight="1">
      <c r="A176" s="70"/>
    </row>
    <row r="177" spans="1:1" ht="14.25" customHeight="1">
      <c r="A177" s="70"/>
    </row>
    <row r="178" spans="1:1" ht="14.25" customHeight="1">
      <c r="A178" s="70"/>
    </row>
    <row r="179" spans="1:1" ht="14.25" customHeight="1">
      <c r="A179" s="70"/>
    </row>
    <row r="180" spans="1:1" ht="14.25" customHeight="1">
      <c r="A180" s="70"/>
    </row>
    <row r="181" spans="1:1" ht="14.25" customHeight="1">
      <c r="A181" s="70"/>
    </row>
    <row r="182" spans="1:1" ht="14.25" customHeight="1">
      <c r="A182" s="70"/>
    </row>
    <row r="183" spans="1:1" ht="14.25" customHeight="1">
      <c r="A183" s="70"/>
    </row>
    <row r="184" spans="1:1" ht="14.25" customHeight="1">
      <c r="A184" s="70"/>
    </row>
    <row r="185" spans="1:1" ht="14.25" customHeight="1">
      <c r="A185" s="70"/>
    </row>
    <row r="186" spans="1:1" ht="14.25" customHeight="1">
      <c r="A186" s="70"/>
    </row>
    <row r="187" spans="1:1" ht="14.25" customHeight="1">
      <c r="A187" s="70"/>
    </row>
    <row r="188" spans="1:1" ht="14.25" customHeight="1">
      <c r="A188" s="70"/>
    </row>
    <row r="189" spans="1:1" ht="14.25" customHeight="1">
      <c r="A189" s="70"/>
    </row>
    <row r="190" spans="1:1" ht="14.25" customHeight="1">
      <c r="A190" s="70"/>
    </row>
    <row r="191" spans="1:1" ht="14.25" customHeight="1">
      <c r="A191" s="70"/>
    </row>
    <row r="192" spans="1:1" ht="14.25" customHeight="1">
      <c r="A192" s="70"/>
    </row>
    <row r="193" spans="1:1" ht="14.25" customHeight="1">
      <c r="A193" s="70"/>
    </row>
    <row r="194" spans="1:1" ht="14.25" customHeight="1">
      <c r="A194" s="70"/>
    </row>
    <row r="195" spans="1:1" ht="14.25" customHeight="1">
      <c r="A195" s="70"/>
    </row>
    <row r="196" spans="1:1" ht="14.25" customHeight="1">
      <c r="A196" s="70"/>
    </row>
    <row r="197" spans="1:1" ht="14.25" customHeight="1">
      <c r="A197" s="70"/>
    </row>
    <row r="198" spans="1:1" ht="14.25" customHeight="1">
      <c r="A198" s="70"/>
    </row>
    <row r="199" spans="1:1" ht="14.25" customHeight="1">
      <c r="A199" s="70"/>
    </row>
    <row r="200" spans="1:1" ht="14.25" customHeight="1">
      <c r="A200" s="70"/>
    </row>
    <row r="201" spans="1:1" ht="14.25" customHeight="1">
      <c r="A201" s="70"/>
    </row>
    <row r="202" spans="1:1" ht="14.25" customHeight="1">
      <c r="A202" s="70"/>
    </row>
    <row r="203" spans="1:1" ht="14.25" customHeight="1">
      <c r="A203" s="70"/>
    </row>
    <row r="204" spans="1:1" ht="14.25" customHeight="1">
      <c r="A204" s="70"/>
    </row>
    <row r="205" spans="1:1" ht="14.25" customHeight="1">
      <c r="A205" s="70"/>
    </row>
    <row r="206" spans="1:1" ht="14.25" customHeight="1">
      <c r="A206" s="70"/>
    </row>
    <row r="207" spans="1:1" ht="14.25" customHeight="1">
      <c r="A207" s="70"/>
    </row>
    <row r="208" spans="1:1" ht="14.25" customHeight="1">
      <c r="A208" s="70"/>
    </row>
    <row r="209" spans="1:1" ht="14.25" customHeight="1">
      <c r="A209" s="70"/>
    </row>
    <row r="210" spans="1:1" ht="14.25" customHeight="1">
      <c r="A210" s="70"/>
    </row>
    <row r="211" spans="1:1" ht="14.25" customHeight="1">
      <c r="A211" s="70"/>
    </row>
    <row r="212" spans="1:1" ht="14.25" customHeight="1">
      <c r="A212" s="70"/>
    </row>
    <row r="213" spans="1:1" ht="14.25" customHeight="1">
      <c r="A213" s="70"/>
    </row>
    <row r="214" spans="1:1" ht="14.25" customHeight="1">
      <c r="A214" s="70"/>
    </row>
    <row r="215" spans="1:1" ht="14.25" customHeight="1">
      <c r="A215" s="70"/>
    </row>
    <row r="216" spans="1:1" ht="14.25" customHeight="1">
      <c r="A216" s="70"/>
    </row>
    <row r="217" spans="1:1" ht="14.25" customHeight="1">
      <c r="A217" s="70"/>
    </row>
    <row r="218" spans="1:1" ht="14.25" customHeight="1">
      <c r="A218" s="70"/>
    </row>
    <row r="219" spans="1:1" ht="14.25" customHeight="1">
      <c r="A219" s="70"/>
    </row>
    <row r="220" spans="1:1" ht="14.25" customHeight="1">
      <c r="A220" s="70"/>
    </row>
    <row r="221" spans="1:1" ht="14.25" customHeight="1">
      <c r="A221" s="70"/>
    </row>
    <row r="222" spans="1:1" ht="14.25" customHeight="1">
      <c r="A222" s="70"/>
    </row>
    <row r="223" spans="1:1" ht="14.25" customHeight="1">
      <c r="A223" s="70"/>
    </row>
    <row r="224" spans="1:1" ht="14.25" customHeight="1">
      <c r="A224" s="70"/>
    </row>
    <row r="225" spans="1:1" ht="14.25" customHeight="1">
      <c r="A225" s="70"/>
    </row>
    <row r="226" spans="1:1" ht="14.25" customHeight="1">
      <c r="A226" s="70"/>
    </row>
    <row r="227" spans="1:1" ht="14.25" customHeight="1">
      <c r="A227" s="70"/>
    </row>
    <row r="228" spans="1:1" ht="14.25" customHeight="1">
      <c r="A228" s="70"/>
    </row>
    <row r="229" spans="1:1" ht="14.25" customHeight="1">
      <c r="A229" s="70"/>
    </row>
    <row r="230" spans="1:1" ht="14.25" customHeight="1">
      <c r="A230" s="70"/>
    </row>
    <row r="231" spans="1:1" ht="14.25" customHeight="1">
      <c r="A231" s="70"/>
    </row>
    <row r="232" spans="1:1" ht="14.25" customHeight="1">
      <c r="A232" s="70"/>
    </row>
    <row r="233" spans="1:1" ht="14.25" customHeight="1">
      <c r="A233" s="70"/>
    </row>
    <row r="234" spans="1:1" ht="14.25" customHeight="1">
      <c r="A234" s="70"/>
    </row>
    <row r="235" spans="1:1" ht="14.25" customHeight="1">
      <c r="A235" s="70"/>
    </row>
    <row r="236" spans="1:1" ht="14.25" customHeight="1">
      <c r="A236" s="70"/>
    </row>
    <row r="237" spans="1:1" ht="14.25" customHeight="1">
      <c r="A237" s="70"/>
    </row>
    <row r="238" spans="1:1" ht="14.25" customHeight="1">
      <c r="A238" s="70"/>
    </row>
    <row r="239" spans="1:1" ht="14.25" customHeight="1">
      <c r="A239" s="70"/>
    </row>
    <row r="240" spans="1:1" ht="14.25" customHeight="1">
      <c r="A240" s="70"/>
    </row>
    <row r="241" spans="1:1" ht="14.25" customHeight="1">
      <c r="A241" s="70"/>
    </row>
    <row r="242" spans="1:1" ht="14.25" customHeight="1">
      <c r="A242" s="70"/>
    </row>
    <row r="243" spans="1:1" ht="14.25" customHeight="1">
      <c r="A243" s="70"/>
    </row>
    <row r="244" spans="1:1" ht="14.25" customHeight="1">
      <c r="A244" s="70"/>
    </row>
    <row r="245" spans="1:1" ht="14.25" customHeight="1">
      <c r="A245" s="70"/>
    </row>
    <row r="246" spans="1:1" ht="14.25" customHeight="1">
      <c r="A246" s="70"/>
    </row>
    <row r="247" spans="1:1" ht="14.25" customHeight="1">
      <c r="A247" s="70"/>
    </row>
    <row r="248" spans="1:1" ht="14.25" customHeight="1">
      <c r="A248" s="70"/>
    </row>
    <row r="249" spans="1:1" ht="14.25" customHeight="1">
      <c r="A249" s="70"/>
    </row>
    <row r="250" spans="1:1" ht="14.25" customHeight="1">
      <c r="A250" s="70"/>
    </row>
    <row r="251" spans="1:1" ht="14.25" customHeight="1">
      <c r="A251" s="70"/>
    </row>
    <row r="252" spans="1:1" ht="14.25" customHeight="1">
      <c r="A252" s="70"/>
    </row>
    <row r="253" spans="1:1" ht="14.25" customHeight="1">
      <c r="A253" s="70"/>
    </row>
    <row r="254" spans="1:1" ht="14.25" customHeight="1">
      <c r="A254" s="70"/>
    </row>
    <row r="255" spans="1:1" ht="14.25" customHeight="1">
      <c r="A255" s="70"/>
    </row>
    <row r="256" spans="1:1" ht="14.25" customHeight="1">
      <c r="A256" s="70"/>
    </row>
    <row r="257" spans="1:1" ht="14.25" customHeight="1">
      <c r="A257" s="70"/>
    </row>
    <row r="258" spans="1:1" ht="14.25" customHeight="1">
      <c r="A258" s="70"/>
    </row>
    <row r="259" spans="1:1" ht="14.25" customHeight="1">
      <c r="A259" s="70"/>
    </row>
    <row r="260" spans="1:1" ht="14.25" customHeight="1">
      <c r="A260" s="70"/>
    </row>
    <row r="261" spans="1:1" ht="14.25" customHeight="1">
      <c r="A261" s="70"/>
    </row>
    <row r="262" spans="1:1" ht="14.25" customHeight="1">
      <c r="A262" s="70"/>
    </row>
    <row r="263" spans="1:1" ht="14.25" customHeight="1">
      <c r="A263" s="70"/>
    </row>
    <row r="264" spans="1:1" ht="14.25" customHeight="1">
      <c r="A264" s="70"/>
    </row>
    <row r="265" spans="1:1" ht="14.25" customHeight="1">
      <c r="A265" s="70"/>
    </row>
    <row r="266" spans="1:1" ht="14.25" customHeight="1">
      <c r="A266" s="70"/>
    </row>
    <row r="267" spans="1:1" ht="14.25" customHeight="1">
      <c r="A267" s="70"/>
    </row>
    <row r="268" spans="1:1" ht="14.25" customHeight="1">
      <c r="A268" s="70"/>
    </row>
    <row r="269" spans="1:1" ht="14.25" customHeight="1">
      <c r="A269" s="70"/>
    </row>
    <row r="270" spans="1:1" ht="14.25" customHeight="1">
      <c r="A270" s="70"/>
    </row>
    <row r="271" spans="1:1" ht="14.25" customHeight="1">
      <c r="A271" s="70"/>
    </row>
    <row r="272" spans="1:1" ht="14.25" customHeight="1">
      <c r="A272" s="70"/>
    </row>
    <row r="273" spans="1:1" ht="14.25" customHeight="1">
      <c r="A273" s="70"/>
    </row>
    <row r="274" spans="1:1" ht="14.25" customHeight="1">
      <c r="A274" s="70"/>
    </row>
    <row r="275" spans="1:1" ht="14.25" customHeight="1">
      <c r="A275" s="70"/>
    </row>
    <row r="276" spans="1:1" ht="14.25" customHeight="1">
      <c r="A276" s="70"/>
    </row>
    <row r="277" spans="1:1" ht="14.25" customHeight="1">
      <c r="A277" s="70"/>
    </row>
    <row r="278" spans="1:1" ht="14.25" customHeight="1">
      <c r="A278" s="70"/>
    </row>
    <row r="279" spans="1:1" ht="14.25" customHeight="1">
      <c r="A279" s="70"/>
    </row>
    <row r="280" spans="1:1" ht="14.25" customHeight="1">
      <c r="A280" s="70"/>
    </row>
    <row r="281" spans="1:1" ht="14.25" customHeight="1">
      <c r="A281" s="70"/>
    </row>
    <row r="282" spans="1:1" ht="14.25" customHeight="1">
      <c r="A282" s="70"/>
    </row>
    <row r="283" spans="1:1" ht="14.25" customHeight="1">
      <c r="A283" s="70"/>
    </row>
    <row r="284" spans="1:1" ht="14.25" customHeight="1">
      <c r="A284" s="70"/>
    </row>
    <row r="285" spans="1:1" ht="14.25" customHeight="1">
      <c r="A285" s="70"/>
    </row>
    <row r="286" spans="1:1" ht="14.25" customHeight="1">
      <c r="A286" s="70"/>
    </row>
    <row r="287" spans="1:1" ht="14.25" customHeight="1">
      <c r="A287" s="70"/>
    </row>
    <row r="288" spans="1:1" ht="14.25" customHeight="1">
      <c r="A288" s="70"/>
    </row>
    <row r="289" spans="1:1" ht="14.25" customHeight="1">
      <c r="A289" s="70"/>
    </row>
    <row r="290" spans="1:1" ht="14.25" customHeight="1">
      <c r="A290" s="70"/>
    </row>
    <row r="291" spans="1:1" ht="14.25" customHeight="1">
      <c r="A291" s="70"/>
    </row>
    <row r="292" spans="1:1" ht="14.25" customHeight="1">
      <c r="A292" s="70"/>
    </row>
    <row r="293" spans="1:1" ht="14.25" customHeight="1">
      <c r="A293" s="70"/>
    </row>
    <row r="294" spans="1:1" ht="14.25" customHeight="1">
      <c r="A294" s="70"/>
    </row>
    <row r="295" spans="1:1" ht="14.25" customHeight="1">
      <c r="A295" s="70"/>
    </row>
    <row r="296" spans="1:1" ht="14.25" customHeight="1">
      <c r="A296" s="70"/>
    </row>
    <row r="297" spans="1:1" ht="14.25" customHeight="1">
      <c r="A297" s="70"/>
    </row>
    <row r="298" spans="1:1" ht="14.25" customHeight="1">
      <c r="A298" s="70"/>
    </row>
    <row r="299" spans="1:1" ht="14.25" customHeight="1">
      <c r="A299" s="70"/>
    </row>
    <row r="300" spans="1:1" ht="14.25" customHeight="1">
      <c r="A300" s="70"/>
    </row>
    <row r="301" spans="1:1" ht="14.25" customHeight="1">
      <c r="A301" s="70"/>
    </row>
    <row r="302" spans="1:1" ht="14.25" customHeight="1">
      <c r="A302" s="70"/>
    </row>
    <row r="303" spans="1:1" ht="14.25" customHeight="1">
      <c r="A303" s="70"/>
    </row>
    <row r="304" spans="1:1" ht="14.25" customHeight="1">
      <c r="A304" s="70"/>
    </row>
    <row r="305" spans="1:1" ht="14.25" customHeight="1">
      <c r="A305" s="70"/>
    </row>
    <row r="306" spans="1:1" ht="14.25" customHeight="1">
      <c r="A306" s="70"/>
    </row>
    <row r="307" spans="1:1" ht="14.25" customHeight="1">
      <c r="A307" s="70"/>
    </row>
    <row r="308" spans="1:1" ht="14.25" customHeight="1">
      <c r="A308" s="70"/>
    </row>
    <row r="309" spans="1:1" ht="14.25" customHeight="1">
      <c r="A309" s="70"/>
    </row>
    <row r="310" spans="1:1" ht="14.25" customHeight="1">
      <c r="A310" s="70"/>
    </row>
    <row r="311" spans="1:1" ht="14.25" customHeight="1">
      <c r="A311" s="70"/>
    </row>
    <row r="312" spans="1:1" ht="14.25" customHeight="1">
      <c r="A312" s="70"/>
    </row>
    <row r="313" spans="1:1" ht="14.25" customHeight="1">
      <c r="A313" s="70"/>
    </row>
    <row r="314" spans="1:1" ht="14.25" customHeight="1">
      <c r="A314" s="70"/>
    </row>
    <row r="315" spans="1:1" ht="14.25" customHeight="1">
      <c r="A315" s="70"/>
    </row>
    <row r="316" spans="1:1" ht="14.25" customHeight="1">
      <c r="A316" s="70"/>
    </row>
    <row r="317" spans="1:1" ht="14.25" customHeight="1">
      <c r="A317" s="70"/>
    </row>
    <row r="318" spans="1:1" ht="14.25" customHeight="1">
      <c r="A318" s="70"/>
    </row>
    <row r="319" spans="1:1" ht="14.25" customHeight="1">
      <c r="A319" s="70"/>
    </row>
    <row r="320" spans="1:1" ht="14.25" customHeight="1">
      <c r="A320" s="70"/>
    </row>
    <row r="321" spans="1:1" ht="14.25" customHeight="1">
      <c r="A321" s="70"/>
    </row>
    <row r="322" spans="1:1" ht="14.25" customHeight="1">
      <c r="A322" s="70"/>
    </row>
    <row r="323" spans="1:1" ht="14.25" customHeight="1">
      <c r="A323" s="70"/>
    </row>
    <row r="324" spans="1:1" ht="14.25" customHeight="1">
      <c r="A324" s="70"/>
    </row>
    <row r="325" spans="1:1" ht="14.25" customHeight="1">
      <c r="A325" s="70"/>
    </row>
    <row r="326" spans="1:1" ht="14.25" customHeight="1">
      <c r="A326" s="70"/>
    </row>
    <row r="327" spans="1:1" ht="14.25" customHeight="1">
      <c r="A327" s="70"/>
    </row>
    <row r="328" spans="1:1" ht="14.25" customHeight="1">
      <c r="A328" s="70"/>
    </row>
    <row r="329" spans="1:1" ht="14.25" customHeight="1">
      <c r="A329" s="70"/>
    </row>
    <row r="330" spans="1:1" ht="14.25" customHeight="1">
      <c r="A330" s="70"/>
    </row>
    <row r="331" spans="1:1" ht="14.25" customHeight="1">
      <c r="A331" s="70"/>
    </row>
    <row r="332" spans="1:1" ht="14.25" customHeight="1">
      <c r="A332" s="70"/>
    </row>
    <row r="333" spans="1:1" ht="14.25" customHeight="1">
      <c r="A333" s="70"/>
    </row>
    <row r="334" spans="1:1" ht="14.25" customHeight="1">
      <c r="A334" s="70"/>
    </row>
    <row r="335" spans="1:1" ht="14.25" customHeight="1">
      <c r="A335" s="70"/>
    </row>
    <row r="336" spans="1:1" ht="14.25" customHeight="1">
      <c r="A336" s="70"/>
    </row>
    <row r="337" spans="1:1" ht="14.25" customHeight="1">
      <c r="A337" s="70"/>
    </row>
    <row r="338" spans="1:1" ht="14.25" customHeight="1">
      <c r="A338" s="70"/>
    </row>
    <row r="339" spans="1:1" ht="14.25" customHeight="1">
      <c r="A339" s="70"/>
    </row>
    <row r="340" spans="1:1" ht="14.25" customHeight="1">
      <c r="A340" s="70"/>
    </row>
    <row r="341" spans="1:1" ht="14.25" customHeight="1">
      <c r="A341" s="70"/>
    </row>
    <row r="342" spans="1:1" ht="14.25" customHeight="1">
      <c r="A342" s="70"/>
    </row>
    <row r="343" spans="1:1" ht="14.25" customHeight="1">
      <c r="A343" s="70"/>
    </row>
    <row r="344" spans="1:1" ht="14.25" customHeight="1">
      <c r="A344" s="70"/>
    </row>
    <row r="345" spans="1:1" ht="14.25" customHeight="1">
      <c r="A345" s="70"/>
    </row>
    <row r="346" spans="1:1" ht="14.25" customHeight="1">
      <c r="A346" s="70"/>
    </row>
    <row r="347" spans="1:1" ht="14.25" customHeight="1">
      <c r="A347" s="70"/>
    </row>
    <row r="348" spans="1:1" ht="14.25" customHeight="1">
      <c r="A348" s="70"/>
    </row>
    <row r="349" spans="1:1" ht="14.25" customHeight="1">
      <c r="A349" s="70"/>
    </row>
    <row r="350" spans="1:1" ht="14.25" customHeight="1">
      <c r="A350" s="70"/>
    </row>
    <row r="351" spans="1:1" ht="14.25" customHeight="1">
      <c r="A351" s="70"/>
    </row>
    <row r="352" spans="1:1" ht="14.25" customHeight="1">
      <c r="A352" s="70"/>
    </row>
    <row r="353" spans="1:1" ht="14.25" customHeight="1">
      <c r="A353" s="70"/>
    </row>
    <row r="354" spans="1:1" ht="14.25" customHeight="1">
      <c r="A354" s="70"/>
    </row>
    <row r="355" spans="1:1" ht="14.25" customHeight="1">
      <c r="A355" s="70"/>
    </row>
    <row r="356" spans="1:1" ht="14.25" customHeight="1">
      <c r="A356" s="70"/>
    </row>
    <row r="357" spans="1:1" ht="14.25" customHeight="1">
      <c r="A357" s="70"/>
    </row>
    <row r="358" spans="1:1" ht="14.25" customHeight="1">
      <c r="A358" s="70"/>
    </row>
    <row r="359" spans="1:1" ht="14.25" customHeight="1">
      <c r="A359" s="70"/>
    </row>
    <row r="360" spans="1:1" ht="14.25" customHeight="1">
      <c r="A360" s="70"/>
    </row>
    <row r="361" spans="1:1" ht="14.25" customHeight="1">
      <c r="A361" s="70"/>
    </row>
    <row r="362" spans="1:1" ht="14.25" customHeight="1">
      <c r="A362" s="70"/>
    </row>
    <row r="363" spans="1:1" ht="14.25" customHeight="1">
      <c r="A363" s="70"/>
    </row>
    <row r="364" spans="1:1" ht="14.25" customHeight="1">
      <c r="A364" s="70"/>
    </row>
    <row r="365" spans="1:1" ht="14.25" customHeight="1">
      <c r="A365" s="70"/>
    </row>
    <row r="366" spans="1:1" ht="14.25" customHeight="1">
      <c r="A366" s="70"/>
    </row>
    <row r="367" spans="1:1" ht="14.25" customHeight="1">
      <c r="A367" s="70"/>
    </row>
    <row r="368" spans="1:1" ht="14.25" customHeight="1">
      <c r="A368" s="70"/>
    </row>
    <row r="369" spans="1:1" ht="14.25" customHeight="1">
      <c r="A369" s="70"/>
    </row>
    <row r="370" spans="1:1" ht="14.25" customHeight="1">
      <c r="A370" s="70"/>
    </row>
    <row r="371" spans="1:1" ht="14.25" customHeight="1">
      <c r="A371" s="70"/>
    </row>
    <row r="372" spans="1:1" ht="14.25" customHeight="1">
      <c r="A372" s="70"/>
    </row>
    <row r="373" spans="1:1" ht="14.25" customHeight="1">
      <c r="A373" s="70"/>
    </row>
    <row r="374" spans="1:1" ht="14.25" customHeight="1">
      <c r="A374" s="70"/>
    </row>
    <row r="375" spans="1:1" ht="14.25" customHeight="1">
      <c r="A375" s="70"/>
    </row>
    <row r="376" spans="1:1" ht="14.25" customHeight="1">
      <c r="A376" s="70"/>
    </row>
    <row r="377" spans="1:1" ht="14.25" customHeight="1">
      <c r="A377" s="70"/>
    </row>
    <row r="378" spans="1:1" ht="14.25" customHeight="1">
      <c r="A378" s="70"/>
    </row>
    <row r="379" spans="1:1" ht="14.25" customHeight="1">
      <c r="A379" s="70"/>
    </row>
    <row r="380" spans="1:1" ht="14.25" customHeight="1">
      <c r="A380" s="70"/>
    </row>
    <row r="381" spans="1:1" ht="14.25" customHeight="1">
      <c r="A381" s="70"/>
    </row>
    <row r="382" spans="1:1" ht="14.25" customHeight="1">
      <c r="A382" s="70"/>
    </row>
    <row r="383" spans="1:1" ht="14.25" customHeight="1">
      <c r="A383" s="70"/>
    </row>
    <row r="384" spans="1:1" ht="14.25" customHeight="1">
      <c r="A384" s="70"/>
    </row>
    <row r="385" spans="1:1" ht="14.25" customHeight="1">
      <c r="A385" s="70"/>
    </row>
    <row r="386" spans="1:1" ht="14.25" customHeight="1">
      <c r="A386" s="70"/>
    </row>
    <row r="387" spans="1:1" ht="14.25" customHeight="1">
      <c r="A387" s="70"/>
    </row>
    <row r="388" spans="1:1" ht="14.25" customHeight="1">
      <c r="A388" s="70"/>
    </row>
    <row r="389" spans="1:1" ht="14.25" customHeight="1">
      <c r="A389" s="70"/>
    </row>
    <row r="390" spans="1:1" ht="14.25" customHeight="1">
      <c r="A390" s="70"/>
    </row>
    <row r="391" spans="1:1" ht="14.25" customHeight="1">
      <c r="A391" s="70"/>
    </row>
    <row r="392" spans="1:1" ht="14.25" customHeight="1">
      <c r="A392" s="70"/>
    </row>
    <row r="393" spans="1:1" ht="14.25" customHeight="1">
      <c r="A393" s="70"/>
    </row>
    <row r="394" spans="1:1" ht="14.25" customHeight="1">
      <c r="A394" s="70"/>
    </row>
    <row r="395" spans="1:1" ht="14.25" customHeight="1">
      <c r="A395" s="70"/>
    </row>
    <row r="396" spans="1:1" ht="14.25" customHeight="1">
      <c r="A396" s="70"/>
    </row>
    <row r="397" spans="1:1" ht="14.25" customHeight="1">
      <c r="A397" s="70"/>
    </row>
    <row r="398" spans="1:1" ht="14.25" customHeight="1">
      <c r="A398" s="70"/>
    </row>
    <row r="399" spans="1:1" ht="14.25" customHeight="1">
      <c r="A399" s="70"/>
    </row>
    <row r="400" spans="1:1" ht="14.25" customHeight="1">
      <c r="A400" s="70"/>
    </row>
    <row r="401" spans="1:1" ht="14.25" customHeight="1">
      <c r="A401" s="70"/>
    </row>
    <row r="402" spans="1:1" ht="14.25" customHeight="1">
      <c r="A402" s="70"/>
    </row>
    <row r="403" spans="1:1" ht="14.25" customHeight="1">
      <c r="A403" s="70"/>
    </row>
    <row r="404" spans="1:1" ht="14.25" customHeight="1">
      <c r="A404" s="70"/>
    </row>
    <row r="405" spans="1:1" ht="14.25" customHeight="1">
      <c r="A405" s="70"/>
    </row>
    <row r="406" spans="1:1" ht="14.25" customHeight="1">
      <c r="A406" s="70"/>
    </row>
    <row r="407" spans="1:1" ht="14.25" customHeight="1">
      <c r="A407" s="70"/>
    </row>
    <row r="408" spans="1:1" ht="14.25" customHeight="1">
      <c r="A408" s="70"/>
    </row>
    <row r="409" spans="1:1" ht="14.25" customHeight="1">
      <c r="A409" s="70"/>
    </row>
    <row r="410" spans="1:1" ht="14.25" customHeight="1">
      <c r="A410" s="70"/>
    </row>
    <row r="411" spans="1:1" ht="14.25" customHeight="1">
      <c r="A411" s="70"/>
    </row>
    <row r="412" spans="1:1" ht="14.25" customHeight="1">
      <c r="A412" s="70"/>
    </row>
    <row r="413" spans="1:1" ht="14.25" customHeight="1">
      <c r="A413" s="70"/>
    </row>
    <row r="414" spans="1:1" ht="14.25" customHeight="1">
      <c r="A414" s="70"/>
    </row>
    <row r="415" spans="1:1" ht="14.25" customHeight="1">
      <c r="A415" s="70"/>
    </row>
    <row r="416" spans="1:1" ht="14.25" customHeight="1">
      <c r="A416" s="70"/>
    </row>
    <row r="417" spans="1:1" ht="14.25" customHeight="1">
      <c r="A417" s="70"/>
    </row>
    <row r="418" spans="1:1" ht="14.25" customHeight="1">
      <c r="A418" s="70"/>
    </row>
    <row r="419" spans="1:1" ht="14.25" customHeight="1">
      <c r="A419" s="70"/>
    </row>
    <row r="420" spans="1:1" ht="14.25" customHeight="1">
      <c r="A420" s="70"/>
    </row>
    <row r="421" spans="1:1" ht="14.25" customHeight="1">
      <c r="A421" s="70"/>
    </row>
    <row r="422" spans="1:1" ht="14.25" customHeight="1">
      <c r="A422" s="70"/>
    </row>
    <row r="423" spans="1:1" ht="14.25" customHeight="1">
      <c r="A423" s="70"/>
    </row>
    <row r="424" spans="1:1" ht="14.25" customHeight="1">
      <c r="A424" s="70"/>
    </row>
    <row r="425" spans="1:1" ht="14.25" customHeight="1">
      <c r="A425" s="70"/>
    </row>
    <row r="426" spans="1:1" ht="14.25" customHeight="1">
      <c r="A426" s="70"/>
    </row>
    <row r="427" spans="1:1" ht="14.25" customHeight="1">
      <c r="A427" s="70"/>
    </row>
    <row r="428" spans="1:1" ht="14.25" customHeight="1">
      <c r="A428" s="70"/>
    </row>
    <row r="429" spans="1:1" ht="14.25" customHeight="1">
      <c r="A429" s="70"/>
    </row>
    <row r="430" spans="1:1" ht="14.25" customHeight="1">
      <c r="A430" s="70"/>
    </row>
    <row r="431" spans="1:1" ht="14.25" customHeight="1">
      <c r="A431" s="70"/>
    </row>
    <row r="432" spans="1:1" ht="14.25" customHeight="1">
      <c r="A432" s="70"/>
    </row>
    <row r="433" spans="1:1" ht="14.25" customHeight="1">
      <c r="A433" s="70"/>
    </row>
    <row r="434" spans="1:1" ht="14.25" customHeight="1">
      <c r="A434" s="70"/>
    </row>
    <row r="435" spans="1:1" ht="14.25" customHeight="1">
      <c r="A435" s="70"/>
    </row>
    <row r="436" spans="1:1" ht="14.25" customHeight="1">
      <c r="A436" s="70"/>
    </row>
    <row r="437" spans="1:1" ht="14.25" customHeight="1">
      <c r="A437" s="70"/>
    </row>
    <row r="438" spans="1:1" ht="14.25" customHeight="1">
      <c r="A438" s="70"/>
    </row>
    <row r="439" spans="1:1" ht="14.25" customHeight="1">
      <c r="A439" s="70"/>
    </row>
    <row r="440" spans="1:1" ht="14.25" customHeight="1">
      <c r="A440" s="70"/>
    </row>
    <row r="441" spans="1:1" ht="14.25" customHeight="1">
      <c r="A441" s="70"/>
    </row>
    <row r="442" spans="1:1" ht="14.25" customHeight="1">
      <c r="A442" s="70"/>
    </row>
    <row r="443" spans="1:1" ht="14.25" customHeight="1">
      <c r="A443" s="70"/>
    </row>
    <row r="444" spans="1:1" ht="14.25" customHeight="1">
      <c r="A444" s="70"/>
    </row>
    <row r="445" spans="1:1" ht="14.25" customHeight="1">
      <c r="A445" s="70"/>
    </row>
    <row r="446" spans="1:1" ht="14.25" customHeight="1">
      <c r="A446" s="70"/>
    </row>
    <row r="447" spans="1:1" ht="14.25" customHeight="1">
      <c r="A447" s="70"/>
    </row>
    <row r="448" spans="1:1" ht="14.25" customHeight="1">
      <c r="A448" s="70"/>
    </row>
    <row r="449" spans="1:1" ht="14.25" customHeight="1">
      <c r="A449" s="70"/>
    </row>
    <row r="450" spans="1:1" ht="14.25" customHeight="1">
      <c r="A450" s="70"/>
    </row>
    <row r="451" spans="1:1" ht="14.25" customHeight="1">
      <c r="A451" s="70"/>
    </row>
    <row r="452" spans="1:1" ht="14.25" customHeight="1">
      <c r="A452" s="70"/>
    </row>
    <row r="453" spans="1:1" ht="14.25" customHeight="1">
      <c r="A453" s="70"/>
    </row>
    <row r="454" spans="1:1" ht="14.25" customHeight="1">
      <c r="A454" s="70"/>
    </row>
    <row r="455" spans="1:1" ht="14.25" customHeight="1">
      <c r="A455" s="70"/>
    </row>
    <row r="456" spans="1:1" ht="14.25" customHeight="1">
      <c r="A456" s="70"/>
    </row>
    <row r="457" spans="1:1" ht="14.25" customHeight="1">
      <c r="A457" s="70"/>
    </row>
    <row r="458" spans="1:1" ht="14.25" customHeight="1">
      <c r="A458" s="70"/>
    </row>
    <row r="459" spans="1:1" ht="14.25" customHeight="1">
      <c r="A459" s="70"/>
    </row>
    <row r="460" spans="1:1" ht="14.25" customHeight="1">
      <c r="A460" s="70"/>
    </row>
    <row r="461" spans="1:1" ht="14.25" customHeight="1">
      <c r="A461" s="70"/>
    </row>
    <row r="462" spans="1:1" ht="14.25" customHeight="1">
      <c r="A462" s="70"/>
    </row>
    <row r="463" spans="1:1" ht="14.25" customHeight="1">
      <c r="A463" s="70"/>
    </row>
    <row r="464" spans="1:1" ht="14.25" customHeight="1">
      <c r="A464" s="70"/>
    </row>
    <row r="465" spans="1:1" ht="14.25" customHeight="1">
      <c r="A465" s="70"/>
    </row>
    <row r="466" spans="1:1" ht="14.25" customHeight="1">
      <c r="A466" s="70"/>
    </row>
    <row r="467" spans="1:1" ht="14.25" customHeight="1">
      <c r="A467" s="70"/>
    </row>
    <row r="468" spans="1:1" ht="14.25" customHeight="1">
      <c r="A468" s="70"/>
    </row>
    <row r="469" spans="1:1" ht="14.25" customHeight="1">
      <c r="A469" s="70"/>
    </row>
    <row r="470" spans="1:1" ht="14.25" customHeight="1">
      <c r="A470" s="70"/>
    </row>
    <row r="471" spans="1:1" ht="14.25" customHeight="1">
      <c r="A471" s="70"/>
    </row>
    <row r="472" spans="1:1" ht="14.25" customHeight="1">
      <c r="A472" s="70"/>
    </row>
    <row r="473" spans="1:1" ht="14.25" customHeight="1">
      <c r="A473" s="70"/>
    </row>
    <row r="474" spans="1:1" ht="14.25" customHeight="1">
      <c r="A474" s="70"/>
    </row>
    <row r="475" spans="1:1" ht="14.25" customHeight="1">
      <c r="A475" s="70"/>
    </row>
    <row r="476" spans="1:1" ht="14.25" customHeight="1">
      <c r="A476" s="70"/>
    </row>
    <row r="477" spans="1:1" ht="14.25" customHeight="1">
      <c r="A477" s="70"/>
    </row>
    <row r="478" spans="1:1" ht="14.25" customHeight="1">
      <c r="A478" s="70"/>
    </row>
    <row r="479" spans="1:1" ht="14.25" customHeight="1">
      <c r="A479" s="70"/>
    </row>
    <row r="480" spans="1:1" ht="14.25" customHeight="1">
      <c r="A480" s="70"/>
    </row>
    <row r="481" spans="1:1" ht="14.25" customHeight="1">
      <c r="A481" s="70"/>
    </row>
    <row r="482" spans="1:1" ht="14.25" customHeight="1">
      <c r="A482" s="70"/>
    </row>
    <row r="483" spans="1:1" ht="14.25" customHeight="1">
      <c r="A483" s="70"/>
    </row>
    <row r="484" spans="1:1" ht="14.25" customHeight="1">
      <c r="A484" s="70"/>
    </row>
    <row r="485" spans="1:1" ht="14.25" customHeight="1">
      <c r="A485" s="70"/>
    </row>
    <row r="486" spans="1:1" ht="14.25" customHeight="1">
      <c r="A486" s="70"/>
    </row>
    <row r="487" spans="1:1" ht="14.25" customHeight="1">
      <c r="A487" s="70"/>
    </row>
    <row r="488" spans="1:1" ht="14.25" customHeight="1">
      <c r="A488" s="70"/>
    </row>
    <row r="489" spans="1:1" ht="14.25" customHeight="1">
      <c r="A489" s="70"/>
    </row>
    <row r="490" spans="1:1" ht="14.25" customHeight="1">
      <c r="A490" s="70"/>
    </row>
    <row r="491" spans="1:1" ht="14.25" customHeight="1">
      <c r="A491" s="70"/>
    </row>
    <row r="492" spans="1:1" ht="14.25" customHeight="1">
      <c r="A492" s="70"/>
    </row>
    <row r="493" spans="1:1" ht="14.25" customHeight="1">
      <c r="A493" s="70"/>
    </row>
    <row r="494" spans="1:1" ht="14.25" customHeight="1">
      <c r="A494" s="70"/>
    </row>
    <row r="495" spans="1:1" ht="14.25" customHeight="1">
      <c r="A495" s="70"/>
    </row>
    <row r="496" spans="1:1" ht="14.25" customHeight="1">
      <c r="A496" s="70"/>
    </row>
    <row r="497" spans="1:1" ht="14.25" customHeight="1">
      <c r="A497" s="70"/>
    </row>
    <row r="498" spans="1:1" ht="14.25" customHeight="1">
      <c r="A498" s="70"/>
    </row>
    <row r="499" spans="1:1" ht="14.25" customHeight="1">
      <c r="A499" s="70"/>
    </row>
    <row r="500" spans="1:1" ht="14.25" customHeight="1">
      <c r="A500" s="70"/>
    </row>
    <row r="501" spans="1:1" ht="14.25" customHeight="1">
      <c r="A501" s="70"/>
    </row>
    <row r="502" spans="1:1" ht="14.25" customHeight="1">
      <c r="A502" s="70"/>
    </row>
    <row r="503" spans="1:1" ht="14.25" customHeight="1">
      <c r="A503" s="70"/>
    </row>
    <row r="504" spans="1:1" ht="14.25" customHeight="1">
      <c r="A504" s="70"/>
    </row>
    <row r="505" spans="1:1" ht="14.25" customHeight="1">
      <c r="A505" s="70"/>
    </row>
    <row r="506" spans="1:1" ht="14.25" customHeight="1">
      <c r="A506" s="70"/>
    </row>
    <row r="507" spans="1:1" ht="14.25" customHeight="1">
      <c r="A507" s="70"/>
    </row>
    <row r="508" spans="1:1" ht="14.25" customHeight="1">
      <c r="A508" s="70"/>
    </row>
    <row r="509" spans="1:1" ht="14.25" customHeight="1">
      <c r="A509" s="70"/>
    </row>
    <row r="510" spans="1:1" ht="14.25" customHeight="1">
      <c r="A510" s="70"/>
    </row>
    <row r="511" spans="1:1" ht="14.25" customHeight="1">
      <c r="A511" s="70"/>
    </row>
    <row r="512" spans="1:1" ht="14.25" customHeight="1">
      <c r="A512" s="70"/>
    </row>
    <row r="513" spans="1:1" ht="14.25" customHeight="1">
      <c r="A513" s="70"/>
    </row>
    <row r="514" spans="1:1" ht="14.25" customHeight="1">
      <c r="A514" s="70"/>
    </row>
    <row r="515" spans="1:1" ht="14.25" customHeight="1">
      <c r="A515" s="70"/>
    </row>
    <row r="516" spans="1:1" ht="14.25" customHeight="1">
      <c r="A516" s="70"/>
    </row>
    <row r="517" spans="1:1" ht="14.25" customHeight="1">
      <c r="A517" s="70"/>
    </row>
    <row r="518" spans="1:1" ht="14.25" customHeight="1">
      <c r="A518" s="70"/>
    </row>
    <row r="519" spans="1:1" ht="14.25" customHeight="1">
      <c r="A519" s="70"/>
    </row>
    <row r="520" spans="1:1" ht="14.25" customHeight="1">
      <c r="A520" s="70"/>
    </row>
    <row r="521" spans="1:1" ht="14.25" customHeight="1">
      <c r="A521" s="70"/>
    </row>
    <row r="522" spans="1:1" ht="14.25" customHeight="1">
      <c r="A522" s="70"/>
    </row>
    <row r="523" spans="1:1" ht="14.25" customHeight="1">
      <c r="A523" s="70"/>
    </row>
    <row r="524" spans="1:1" ht="14.25" customHeight="1">
      <c r="A524" s="70"/>
    </row>
    <row r="525" spans="1:1" ht="14.25" customHeight="1">
      <c r="A525" s="70"/>
    </row>
    <row r="526" spans="1:1" ht="14.25" customHeight="1">
      <c r="A526" s="70"/>
    </row>
    <row r="527" spans="1:1" ht="14.25" customHeight="1">
      <c r="A527" s="70"/>
    </row>
    <row r="528" spans="1:1" ht="14.25" customHeight="1">
      <c r="A528" s="70"/>
    </row>
    <row r="529" spans="1:1" ht="14.25" customHeight="1">
      <c r="A529" s="70"/>
    </row>
    <row r="530" spans="1:1" ht="14.25" customHeight="1">
      <c r="A530" s="70"/>
    </row>
    <row r="531" spans="1:1" ht="14.25" customHeight="1">
      <c r="A531" s="70"/>
    </row>
    <row r="532" spans="1:1" ht="14.25" customHeight="1">
      <c r="A532" s="70"/>
    </row>
    <row r="533" spans="1:1" ht="14.25" customHeight="1">
      <c r="A533" s="70"/>
    </row>
    <row r="534" spans="1:1" ht="14.25" customHeight="1">
      <c r="A534" s="70"/>
    </row>
    <row r="535" spans="1:1" ht="14.25" customHeight="1">
      <c r="A535" s="70"/>
    </row>
    <row r="536" spans="1:1" ht="14.25" customHeight="1">
      <c r="A536" s="70"/>
    </row>
    <row r="537" spans="1:1" ht="14.25" customHeight="1">
      <c r="A537" s="70"/>
    </row>
    <row r="538" spans="1:1" ht="14.25" customHeight="1">
      <c r="A538" s="70"/>
    </row>
    <row r="539" spans="1:1" ht="14.25" customHeight="1">
      <c r="A539" s="70"/>
    </row>
    <row r="540" spans="1:1" ht="14.25" customHeight="1">
      <c r="A540" s="70"/>
    </row>
    <row r="541" spans="1:1" ht="14.25" customHeight="1">
      <c r="A541" s="70"/>
    </row>
    <row r="542" spans="1:1" ht="14.25" customHeight="1">
      <c r="A542" s="70"/>
    </row>
    <row r="543" spans="1:1" ht="14.25" customHeight="1">
      <c r="A543" s="70"/>
    </row>
    <row r="544" spans="1:1" ht="14.25" customHeight="1">
      <c r="A544" s="70"/>
    </row>
    <row r="545" spans="1:1" ht="14.25" customHeight="1">
      <c r="A545" s="70"/>
    </row>
    <row r="546" spans="1:1" ht="14.25" customHeight="1">
      <c r="A546" s="70"/>
    </row>
    <row r="547" spans="1:1" ht="14.25" customHeight="1">
      <c r="A547" s="70"/>
    </row>
    <row r="548" spans="1:1" ht="14.25" customHeight="1">
      <c r="A548" s="70"/>
    </row>
    <row r="549" spans="1:1" ht="14.25" customHeight="1">
      <c r="A549" s="70"/>
    </row>
    <row r="550" spans="1:1" ht="14.25" customHeight="1">
      <c r="A550" s="70"/>
    </row>
    <row r="551" spans="1:1" ht="14.25" customHeight="1">
      <c r="A551" s="70"/>
    </row>
    <row r="552" spans="1:1" ht="14.25" customHeight="1">
      <c r="A552" s="70"/>
    </row>
    <row r="553" spans="1:1" ht="14.25" customHeight="1">
      <c r="A553" s="70"/>
    </row>
    <row r="554" spans="1:1" ht="14.25" customHeight="1">
      <c r="A554" s="70"/>
    </row>
    <row r="555" spans="1:1" ht="14.25" customHeight="1">
      <c r="A555" s="70"/>
    </row>
    <row r="556" spans="1:1" ht="14.25" customHeight="1">
      <c r="A556" s="70"/>
    </row>
    <row r="557" spans="1:1" ht="14.25" customHeight="1">
      <c r="A557" s="70"/>
    </row>
    <row r="558" spans="1:1" ht="14.25" customHeight="1">
      <c r="A558" s="70"/>
    </row>
    <row r="559" spans="1:1" ht="14.25" customHeight="1">
      <c r="A559" s="70"/>
    </row>
    <row r="560" spans="1:1" ht="14.25" customHeight="1">
      <c r="A560" s="70"/>
    </row>
    <row r="561" spans="1:1" ht="14.25" customHeight="1">
      <c r="A561" s="70"/>
    </row>
    <row r="562" spans="1:1" ht="14.25" customHeight="1">
      <c r="A562" s="70"/>
    </row>
    <row r="563" spans="1:1" ht="14.25" customHeight="1">
      <c r="A563" s="70"/>
    </row>
    <row r="564" spans="1:1" ht="14.25" customHeight="1">
      <c r="A564" s="70"/>
    </row>
    <row r="565" spans="1:1" ht="14.25" customHeight="1">
      <c r="A565" s="70"/>
    </row>
    <row r="566" spans="1:1" ht="14.25" customHeight="1">
      <c r="A566" s="70"/>
    </row>
    <row r="567" spans="1:1" ht="14.25" customHeight="1">
      <c r="A567" s="70"/>
    </row>
    <row r="568" spans="1:1" ht="14.25" customHeight="1">
      <c r="A568" s="70"/>
    </row>
    <row r="569" spans="1:1" ht="14.25" customHeight="1">
      <c r="A569" s="70"/>
    </row>
    <row r="570" spans="1:1" ht="14.25" customHeight="1">
      <c r="A570" s="70"/>
    </row>
    <row r="571" spans="1:1" ht="14.25" customHeight="1">
      <c r="A571" s="70"/>
    </row>
    <row r="572" spans="1:1" ht="14.25" customHeight="1">
      <c r="A572" s="70"/>
    </row>
    <row r="573" spans="1:1" ht="14.25" customHeight="1">
      <c r="A573" s="70"/>
    </row>
    <row r="574" spans="1:1" ht="14.25" customHeight="1">
      <c r="A574" s="70"/>
    </row>
    <row r="575" spans="1:1" ht="14.25" customHeight="1">
      <c r="A575" s="70"/>
    </row>
    <row r="576" spans="1:1" ht="14.25" customHeight="1">
      <c r="A576" s="70"/>
    </row>
    <row r="577" spans="1:1" ht="14.25" customHeight="1">
      <c r="A577" s="70"/>
    </row>
    <row r="578" spans="1:1" ht="14.25" customHeight="1">
      <c r="A578" s="70"/>
    </row>
    <row r="579" spans="1:1" ht="14.25" customHeight="1">
      <c r="A579" s="70"/>
    </row>
    <row r="580" spans="1:1" ht="14.25" customHeight="1">
      <c r="A580" s="70"/>
    </row>
    <row r="581" spans="1:1" ht="14.25" customHeight="1">
      <c r="A581" s="70"/>
    </row>
    <row r="582" spans="1:1" ht="14.25" customHeight="1">
      <c r="A582" s="70"/>
    </row>
    <row r="583" spans="1:1" ht="14.25" customHeight="1">
      <c r="A583" s="70"/>
    </row>
    <row r="584" spans="1:1" ht="14.25" customHeight="1">
      <c r="A584" s="70"/>
    </row>
    <row r="585" spans="1:1" ht="14.25" customHeight="1">
      <c r="A585" s="70"/>
    </row>
    <row r="586" spans="1:1" ht="14.25" customHeight="1">
      <c r="A586" s="70"/>
    </row>
    <row r="587" spans="1:1" ht="14.25" customHeight="1">
      <c r="A587" s="70"/>
    </row>
    <row r="588" spans="1:1" ht="14.25" customHeight="1">
      <c r="A588" s="70"/>
    </row>
    <row r="589" spans="1:1" ht="14.25" customHeight="1">
      <c r="A589" s="70"/>
    </row>
    <row r="590" spans="1:1" ht="14.25" customHeight="1">
      <c r="A590" s="70"/>
    </row>
    <row r="591" spans="1:1" ht="14.25" customHeight="1">
      <c r="A591" s="70"/>
    </row>
    <row r="592" spans="1:1" ht="14.25" customHeight="1">
      <c r="A592" s="70"/>
    </row>
    <row r="593" spans="1:1" ht="14.25" customHeight="1">
      <c r="A593" s="70"/>
    </row>
    <row r="594" spans="1:1" ht="14.25" customHeight="1">
      <c r="A594" s="70"/>
    </row>
    <row r="595" spans="1:1" ht="14.25" customHeight="1">
      <c r="A595" s="70"/>
    </row>
    <row r="596" spans="1:1" ht="14.25" customHeight="1">
      <c r="A596" s="70"/>
    </row>
    <row r="597" spans="1:1" ht="14.25" customHeight="1">
      <c r="A597" s="70"/>
    </row>
    <row r="598" spans="1:1" ht="14.25" customHeight="1">
      <c r="A598" s="70"/>
    </row>
    <row r="599" spans="1:1" ht="14.25" customHeight="1">
      <c r="A599" s="70"/>
    </row>
    <row r="600" spans="1:1" ht="14.25" customHeight="1">
      <c r="A600" s="70"/>
    </row>
    <row r="601" spans="1:1" ht="14.25" customHeight="1">
      <c r="A601" s="70"/>
    </row>
    <row r="602" spans="1:1" ht="14.25" customHeight="1">
      <c r="A602" s="70"/>
    </row>
    <row r="603" spans="1:1" ht="14.25" customHeight="1">
      <c r="A603" s="70"/>
    </row>
    <row r="604" spans="1:1" ht="14.25" customHeight="1">
      <c r="A604" s="70"/>
    </row>
    <row r="605" spans="1:1" ht="14.25" customHeight="1">
      <c r="A605" s="70"/>
    </row>
    <row r="606" spans="1:1" ht="14.25" customHeight="1">
      <c r="A606" s="70"/>
    </row>
    <row r="607" spans="1:1" ht="14.25" customHeight="1">
      <c r="A607" s="70"/>
    </row>
    <row r="608" spans="1:1" ht="14.25" customHeight="1">
      <c r="A608" s="70"/>
    </row>
    <row r="609" spans="1:1" ht="14.25" customHeight="1">
      <c r="A609" s="70"/>
    </row>
    <row r="610" spans="1:1" ht="14.25" customHeight="1">
      <c r="A610" s="70"/>
    </row>
    <row r="611" spans="1:1" ht="14.25" customHeight="1">
      <c r="A611" s="70"/>
    </row>
    <row r="612" spans="1:1" ht="14.25" customHeight="1">
      <c r="A612" s="70"/>
    </row>
    <row r="613" spans="1:1" ht="14.25" customHeight="1">
      <c r="A613" s="70"/>
    </row>
    <row r="614" spans="1:1" ht="14.25" customHeight="1">
      <c r="A614" s="70"/>
    </row>
    <row r="615" spans="1:1" ht="14.25" customHeight="1">
      <c r="A615" s="70"/>
    </row>
    <row r="616" spans="1:1" ht="14.25" customHeight="1">
      <c r="A616" s="70"/>
    </row>
    <row r="617" spans="1:1" ht="14.25" customHeight="1">
      <c r="A617" s="70"/>
    </row>
    <row r="618" spans="1:1" ht="14.25" customHeight="1">
      <c r="A618" s="70"/>
    </row>
    <row r="619" spans="1:1" ht="14.25" customHeight="1">
      <c r="A619" s="70"/>
    </row>
    <row r="620" spans="1:1" ht="14.25" customHeight="1">
      <c r="A620" s="70"/>
    </row>
    <row r="621" spans="1:1" ht="14.25" customHeight="1">
      <c r="A621" s="70"/>
    </row>
    <row r="622" spans="1:1" ht="14.25" customHeight="1">
      <c r="A622" s="70"/>
    </row>
    <row r="623" spans="1:1" ht="14.25" customHeight="1">
      <c r="A623" s="70"/>
    </row>
    <row r="624" spans="1:1" ht="14.25" customHeight="1">
      <c r="A624" s="70"/>
    </row>
    <row r="625" spans="1:1" ht="14.25" customHeight="1">
      <c r="A625" s="70"/>
    </row>
    <row r="626" spans="1:1" ht="14.25" customHeight="1">
      <c r="A626" s="70"/>
    </row>
    <row r="627" spans="1:1" ht="14.25" customHeight="1">
      <c r="A627" s="70"/>
    </row>
    <row r="628" spans="1:1" ht="14.25" customHeight="1">
      <c r="A628" s="70"/>
    </row>
    <row r="629" spans="1:1" ht="14.25" customHeight="1">
      <c r="A629" s="70"/>
    </row>
    <row r="630" spans="1:1" ht="14.25" customHeight="1">
      <c r="A630" s="70"/>
    </row>
    <row r="631" spans="1:1" ht="14.25" customHeight="1">
      <c r="A631" s="70"/>
    </row>
    <row r="632" spans="1:1" ht="14.25" customHeight="1">
      <c r="A632" s="70"/>
    </row>
    <row r="633" spans="1:1" ht="14.25" customHeight="1">
      <c r="A633" s="70"/>
    </row>
    <row r="634" spans="1:1" ht="14.25" customHeight="1">
      <c r="A634" s="70"/>
    </row>
    <row r="635" spans="1:1" ht="14.25" customHeight="1">
      <c r="A635" s="70"/>
    </row>
    <row r="636" spans="1:1" ht="14.25" customHeight="1">
      <c r="A636" s="70"/>
    </row>
    <row r="637" spans="1:1" ht="14.25" customHeight="1">
      <c r="A637" s="70"/>
    </row>
    <row r="638" spans="1:1" ht="14.25" customHeight="1">
      <c r="A638" s="70"/>
    </row>
    <row r="639" spans="1:1" ht="14.25" customHeight="1">
      <c r="A639" s="70"/>
    </row>
    <row r="640" spans="1:1" ht="14.25" customHeight="1">
      <c r="A640" s="70"/>
    </row>
    <row r="641" spans="1:1" ht="14.25" customHeight="1">
      <c r="A641" s="70"/>
    </row>
    <row r="642" spans="1:1" ht="14.25" customHeight="1">
      <c r="A642" s="70"/>
    </row>
    <row r="643" spans="1:1" ht="14.25" customHeight="1">
      <c r="A643" s="70"/>
    </row>
    <row r="644" spans="1:1" ht="14.25" customHeight="1">
      <c r="A644" s="70"/>
    </row>
    <row r="645" spans="1:1" ht="14.25" customHeight="1">
      <c r="A645" s="70"/>
    </row>
    <row r="646" spans="1:1" ht="14.25" customHeight="1">
      <c r="A646" s="70"/>
    </row>
    <row r="647" spans="1:1" ht="14.25" customHeight="1">
      <c r="A647" s="70"/>
    </row>
    <row r="648" spans="1:1" ht="14.25" customHeight="1">
      <c r="A648" s="70"/>
    </row>
    <row r="649" spans="1:1" ht="14.25" customHeight="1">
      <c r="A649" s="70"/>
    </row>
    <row r="650" spans="1:1" ht="14.25" customHeight="1">
      <c r="A650" s="70"/>
    </row>
    <row r="651" spans="1:1" ht="14.25" customHeight="1">
      <c r="A651" s="70"/>
    </row>
    <row r="652" spans="1:1" ht="14.25" customHeight="1">
      <c r="A652" s="70"/>
    </row>
    <row r="653" spans="1:1" ht="14.25" customHeight="1">
      <c r="A653" s="70"/>
    </row>
    <row r="654" spans="1:1" ht="14.25" customHeight="1">
      <c r="A654" s="70"/>
    </row>
    <row r="655" spans="1:1" ht="14.25" customHeight="1">
      <c r="A655" s="70"/>
    </row>
    <row r="656" spans="1:1" ht="14.25" customHeight="1">
      <c r="A656" s="70"/>
    </row>
    <row r="657" spans="1:1" ht="14.25" customHeight="1">
      <c r="A657" s="70"/>
    </row>
    <row r="658" spans="1:1" ht="14.25" customHeight="1">
      <c r="A658" s="70"/>
    </row>
    <row r="659" spans="1:1" ht="14.25" customHeight="1">
      <c r="A659" s="70"/>
    </row>
    <row r="660" spans="1:1" ht="14.25" customHeight="1">
      <c r="A660" s="70"/>
    </row>
    <row r="661" spans="1:1" ht="14.25" customHeight="1">
      <c r="A661" s="70"/>
    </row>
    <row r="662" spans="1:1" ht="14.25" customHeight="1">
      <c r="A662" s="70"/>
    </row>
    <row r="663" spans="1:1" ht="14.25" customHeight="1">
      <c r="A663" s="70"/>
    </row>
    <row r="664" spans="1:1" ht="14.25" customHeight="1">
      <c r="A664" s="70"/>
    </row>
    <row r="665" spans="1:1" ht="14.25" customHeight="1">
      <c r="A665" s="70"/>
    </row>
    <row r="666" spans="1:1" ht="14.25" customHeight="1">
      <c r="A666" s="70"/>
    </row>
    <row r="667" spans="1:1" ht="14.25" customHeight="1">
      <c r="A667" s="70"/>
    </row>
    <row r="668" spans="1:1" ht="14.25" customHeight="1">
      <c r="A668" s="70"/>
    </row>
    <row r="669" spans="1:1" ht="14.25" customHeight="1">
      <c r="A669" s="70"/>
    </row>
    <row r="670" spans="1:1" ht="14.25" customHeight="1">
      <c r="A670" s="70"/>
    </row>
    <row r="671" spans="1:1" ht="14.25" customHeight="1">
      <c r="A671" s="70"/>
    </row>
    <row r="672" spans="1:1" ht="14.25" customHeight="1">
      <c r="A672" s="70"/>
    </row>
    <row r="673" spans="1:1" ht="14.25" customHeight="1">
      <c r="A673" s="70"/>
    </row>
    <row r="674" spans="1:1" ht="14.25" customHeight="1">
      <c r="A674" s="70"/>
    </row>
    <row r="675" spans="1:1" ht="14.25" customHeight="1">
      <c r="A675" s="70"/>
    </row>
    <row r="676" spans="1:1" ht="14.25" customHeight="1">
      <c r="A676" s="70"/>
    </row>
    <row r="677" spans="1:1" ht="14.25" customHeight="1">
      <c r="A677" s="70"/>
    </row>
    <row r="678" spans="1:1" ht="14.25" customHeight="1">
      <c r="A678" s="70"/>
    </row>
    <row r="679" spans="1:1" ht="14.25" customHeight="1">
      <c r="A679" s="70"/>
    </row>
    <row r="680" spans="1:1" ht="14.25" customHeight="1">
      <c r="A680" s="70"/>
    </row>
    <row r="681" spans="1:1" ht="14.25" customHeight="1">
      <c r="A681" s="70"/>
    </row>
    <row r="682" spans="1:1" ht="14.25" customHeight="1">
      <c r="A682" s="70"/>
    </row>
    <row r="683" spans="1:1" ht="14.25" customHeight="1">
      <c r="A683" s="70"/>
    </row>
    <row r="684" spans="1:1" ht="14.25" customHeight="1">
      <c r="A684" s="70"/>
    </row>
    <row r="685" spans="1:1" ht="14.25" customHeight="1">
      <c r="A685" s="70"/>
    </row>
    <row r="686" spans="1:1" ht="14.25" customHeight="1">
      <c r="A686" s="70"/>
    </row>
    <row r="687" spans="1:1" ht="14.25" customHeight="1">
      <c r="A687" s="70"/>
    </row>
    <row r="688" spans="1:1" ht="14.25" customHeight="1">
      <c r="A688" s="70"/>
    </row>
    <row r="689" spans="1:1" ht="14.25" customHeight="1">
      <c r="A689" s="70"/>
    </row>
    <row r="690" spans="1:1" ht="14.25" customHeight="1">
      <c r="A690" s="70"/>
    </row>
    <row r="691" spans="1:1" ht="14.25" customHeight="1">
      <c r="A691" s="70"/>
    </row>
    <row r="692" spans="1:1" ht="14.25" customHeight="1">
      <c r="A692" s="70"/>
    </row>
    <row r="693" spans="1:1" ht="14.25" customHeight="1">
      <c r="A693" s="70"/>
    </row>
    <row r="694" spans="1:1" ht="14.25" customHeight="1">
      <c r="A694" s="70"/>
    </row>
    <row r="695" spans="1:1" ht="14.25" customHeight="1">
      <c r="A695" s="70"/>
    </row>
    <row r="696" spans="1:1" ht="14.25" customHeight="1">
      <c r="A696" s="70"/>
    </row>
    <row r="697" spans="1:1" ht="14.25" customHeight="1">
      <c r="A697" s="70"/>
    </row>
    <row r="698" spans="1:1" ht="14.25" customHeight="1">
      <c r="A698" s="70"/>
    </row>
    <row r="699" spans="1:1" ht="14.25" customHeight="1">
      <c r="A699" s="70"/>
    </row>
    <row r="700" spans="1:1" ht="14.25" customHeight="1">
      <c r="A700" s="70"/>
    </row>
    <row r="701" spans="1:1" ht="14.25" customHeight="1">
      <c r="A701" s="70"/>
    </row>
    <row r="702" spans="1:1" ht="14.25" customHeight="1">
      <c r="A702" s="70"/>
    </row>
    <row r="703" spans="1:1" ht="14.25" customHeight="1">
      <c r="A703" s="70"/>
    </row>
    <row r="704" spans="1:1" ht="14.25" customHeight="1">
      <c r="A704" s="70"/>
    </row>
    <row r="705" spans="1:1" ht="14.25" customHeight="1">
      <c r="A705" s="70"/>
    </row>
    <row r="706" spans="1:1" ht="14.25" customHeight="1">
      <c r="A706" s="70"/>
    </row>
    <row r="707" spans="1:1" ht="14.25" customHeight="1">
      <c r="A707" s="70"/>
    </row>
    <row r="708" spans="1:1" ht="14.25" customHeight="1">
      <c r="A708" s="70"/>
    </row>
    <row r="709" spans="1:1" ht="14.25" customHeight="1">
      <c r="A709" s="70"/>
    </row>
    <row r="710" spans="1:1" ht="14.25" customHeight="1">
      <c r="A710" s="70"/>
    </row>
    <row r="711" spans="1:1" ht="14.25" customHeight="1">
      <c r="A711" s="70"/>
    </row>
    <row r="712" spans="1:1" ht="14.25" customHeight="1">
      <c r="A712" s="70"/>
    </row>
    <row r="713" spans="1:1" ht="14.25" customHeight="1">
      <c r="A713" s="70"/>
    </row>
    <row r="714" spans="1:1" ht="14.25" customHeight="1">
      <c r="A714" s="70"/>
    </row>
    <row r="715" spans="1:1" ht="14.25" customHeight="1">
      <c r="A715" s="70"/>
    </row>
    <row r="716" spans="1:1" ht="14.25" customHeight="1">
      <c r="A716" s="70"/>
    </row>
    <row r="717" spans="1:1" ht="14.25" customHeight="1">
      <c r="A717" s="70"/>
    </row>
    <row r="718" spans="1:1" ht="14.25" customHeight="1">
      <c r="A718" s="70"/>
    </row>
    <row r="719" spans="1:1" ht="14.25" customHeight="1">
      <c r="A719" s="70"/>
    </row>
    <row r="720" spans="1:1" ht="14.25" customHeight="1">
      <c r="A720" s="70"/>
    </row>
    <row r="721" spans="1:1" ht="14.25" customHeight="1">
      <c r="A721" s="70"/>
    </row>
    <row r="722" spans="1:1" ht="14.25" customHeight="1">
      <c r="A722" s="70"/>
    </row>
    <row r="723" spans="1:1" ht="14.25" customHeight="1">
      <c r="A723" s="70"/>
    </row>
    <row r="724" spans="1:1" ht="14.25" customHeight="1">
      <c r="A724" s="70"/>
    </row>
    <row r="725" spans="1:1" ht="14.25" customHeight="1">
      <c r="A725" s="70"/>
    </row>
    <row r="726" spans="1:1" ht="14.25" customHeight="1">
      <c r="A726" s="70"/>
    </row>
    <row r="727" spans="1:1" ht="14.25" customHeight="1">
      <c r="A727" s="70"/>
    </row>
    <row r="728" spans="1:1" ht="14.25" customHeight="1">
      <c r="A728" s="70"/>
    </row>
    <row r="729" spans="1:1" ht="14.25" customHeight="1">
      <c r="A729" s="70"/>
    </row>
    <row r="730" spans="1:1" ht="14.25" customHeight="1">
      <c r="A730" s="70"/>
    </row>
    <row r="731" spans="1:1" ht="14.25" customHeight="1">
      <c r="A731" s="70"/>
    </row>
    <row r="732" spans="1:1" ht="14.25" customHeight="1">
      <c r="A732" s="70"/>
    </row>
    <row r="733" spans="1:1" ht="14.25" customHeight="1">
      <c r="A733" s="70"/>
    </row>
    <row r="734" spans="1:1" ht="14.25" customHeight="1">
      <c r="A734" s="70"/>
    </row>
    <row r="735" spans="1:1" ht="14.25" customHeight="1">
      <c r="A735" s="70"/>
    </row>
    <row r="736" spans="1:1" ht="14.25" customHeight="1">
      <c r="A736" s="70"/>
    </row>
    <row r="737" spans="1:1" ht="14.25" customHeight="1">
      <c r="A737" s="70"/>
    </row>
    <row r="738" spans="1:1" ht="14.25" customHeight="1">
      <c r="A738" s="70"/>
    </row>
    <row r="739" spans="1:1" ht="14.25" customHeight="1">
      <c r="A739" s="70"/>
    </row>
    <row r="740" spans="1:1" ht="14.25" customHeight="1">
      <c r="A740" s="70"/>
    </row>
    <row r="741" spans="1:1" ht="14.25" customHeight="1">
      <c r="A741" s="70"/>
    </row>
    <row r="742" spans="1:1" ht="14.25" customHeight="1">
      <c r="A742" s="70"/>
    </row>
    <row r="743" spans="1:1" ht="14.25" customHeight="1">
      <c r="A743" s="70"/>
    </row>
    <row r="744" spans="1:1" ht="14.25" customHeight="1">
      <c r="A744" s="70"/>
    </row>
    <row r="745" spans="1:1" ht="14.25" customHeight="1">
      <c r="A745" s="70"/>
    </row>
    <row r="746" spans="1:1" ht="14.25" customHeight="1">
      <c r="A746" s="70"/>
    </row>
    <row r="747" spans="1:1" ht="14.25" customHeight="1">
      <c r="A747" s="70"/>
    </row>
    <row r="748" spans="1:1" ht="14.25" customHeight="1">
      <c r="A748" s="70"/>
    </row>
    <row r="749" spans="1:1" ht="14.25" customHeight="1">
      <c r="A749" s="70"/>
    </row>
    <row r="750" spans="1:1" ht="14.25" customHeight="1">
      <c r="A750" s="70"/>
    </row>
    <row r="751" spans="1:1" ht="14.25" customHeight="1">
      <c r="A751" s="70"/>
    </row>
    <row r="752" spans="1:1" ht="14.25" customHeight="1">
      <c r="A752" s="70"/>
    </row>
    <row r="753" spans="1:1" ht="14.25" customHeight="1">
      <c r="A753" s="70"/>
    </row>
    <row r="754" spans="1:1" ht="14.25" customHeight="1">
      <c r="A754" s="70"/>
    </row>
    <row r="755" spans="1:1" ht="14.25" customHeight="1">
      <c r="A755" s="70"/>
    </row>
    <row r="756" spans="1:1" ht="14.25" customHeight="1">
      <c r="A756" s="70"/>
    </row>
    <row r="757" spans="1:1" ht="14.25" customHeight="1">
      <c r="A757" s="70"/>
    </row>
    <row r="758" spans="1:1" ht="14.25" customHeight="1">
      <c r="A758" s="70"/>
    </row>
    <row r="759" spans="1:1" ht="14.25" customHeight="1">
      <c r="A759" s="70"/>
    </row>
    <row r="760" spans="1:1" ht="14.25" customHeight="1">
      <c r="A760" s="70"/>
    </row>
    <row r="761" spans="1:1" ht="14.25" customHeight="1">
      <c r="A761" s="70"/>
    </row>
    <row r="762" spans="1:1" ht="14.25" customHeight="1">
      <c r="A762" s="70"/>
    </row>
    <row r="763" spans="1:1" ht="14.25" customHeight="1">
      <c r="A763" s="70"/>
    </row>
    <row r="764" spans="1:1" ht="14.25" customHeight="1">
      <c r="A764" s="70"/>
    </row>
    <row r="765" spans="1:1" ht="14.25" customHeight="1">
      <c r="A765" s="70"/>
    </row>
    <row r="766" spans="1:1" ht="14.25" customHeight="1">
      <c r="A766" s="70"/>
    </row>
    <row r="767" spans="1:1" ht="14.25" customHeight="1">
      <c r="A767" s="70"/>
    </row>
    <row r="768" spans="1:1" ht="14.25" customHeight="1">
      <c r="A768" s="70"/>
    </row>
    <row r="769" spans="1:1" ht="14.25" customHeight="1">
      <c r="A769" s="70"/>
    </row>
    <row r="770" spans="1:1" ht="14.25" customHeight="1">
      <c r="A770" s="70"/>
    </row>
    <row r="771" spans="1:1" ht="14.25" customHeight="1">
      <c r="A771" s="70"/>
    </row>
    <row r="772" spans="1:1" ht="14.25" customHeight="1">
      <c r="A772" s="70"/>
    </row>
    <row r="773" spans="1:1" ht="14.25" customHeight="1">
      <c r="A773" s="70"/>
    </row>
    <row r="774" spans="1:1" ht="14.25" customHeight="1">
      <c r="A774" s="70"/>
    </row>
    <row r="775" spans="1:1" ht="14.25" customHeight="1">
      <c r="A775" s="70"/>
    </row>
    <row r="776" spans="1:1" ht="14.25" customHeight="1">
      <c r="A776" s="70"/>
    </row>
    <row r="777" spans="1:1" ht="14.25" customHeight="1">
      <c r="A777" s="70"/>
    </row>
    <row r="778" spans="1:1" ht="14.25" customHeight="1">
      <c r="A778" s="70"/>
    </row>
    <row r="779" spans="1:1" ht="14.25" customHeight="1">
      <c r="A779" s="70"/>
    </row>
    <row r="780" spans="1:1" ht="14.25" customHeight="1">
      <c r="A780" s="70"/>
    </row>
    <row r="781" spans="1:1" ht="14.25" customHeight="1">
      <c r="A781" s="70"/>
    </row>
    <row r="782" spans="1:1" ht="14.25" customHeight="1">
      <c r="A782" s="70"/>
    </row>
    <row r="783" spans="1:1" ht="14.25" customHeight="1">
      <c r="A783" s="70"/>
    </row>
    <row r="784" spans="1:1" ht="14.25" customHeight="1">
      <c r="A784" s="70"/>
    </row>
    <row r="785" spans="1:1" ht="14.25" customHeight="1">
      <c r="A785" s="70"/>
    </row>
    <row r="786" spans="1:1" ht="14.25" customHeight="1">
      <c r="A786" s="70"/>
    </row>
    <row r="787" spans="1:1" ht="14.25" customHeight="1">
      <c r="A787" s="70"/>
    </row>
    <row r="788" spans="1:1" ht="14.25" customHeight="1">
      <c r="A788" s="70"/>
    </row>
    <row r="789" spans="1:1" ht="14.25" customHeight="1">
      <c r="A789" s="70"/>
    </row>
    <row r="790" spans="1:1" ht="14.25" customHeight="1">
      <c r="A790" s="70"/>
    </row>
    <row r="791" spans="1:1" ht="14.25" customHeight="1">
      <c r="A791" s="70"/>
    </row>
    <row r="792" spans="1:1" ht="14.25" customHeight="1">
      <c r="A792" s="70"/>
    </row>
    <row r="793" spans="1:1" ht="14.25" customHeight="1">
      <c r="A793" s="70"/>
    </row>
    <row r="794" spans="1:1" ht="14.25" customHeight="1">
      <c r="A794" s="70"/>
    </row>
    <row r="795" spans="1:1" ht="14.25" customHeight="1">
      <c r="A795" s="70"/>
    </row>
    <row r="796" spans="1:1" ht="14.25" customHeight="1">
      <c r="A796" s="70"/>
    </row>
    <row r="797" spans="1:1" ht="14.25" customHeight="1">
      <c r="A797" s="70"/>
    </row>
    <row r="798" spans="1:1" ht="14.25" customHeight="1">
      <c r="A798" s="70"/>
    </row>
    <row r="799" spans="1:1" ht="14.25" customHeight="1">
      <c r="A799" s="70"/>
    </row>
    <row r="800" spans="1:1" ht="14.25" customHeight="1">
      <c r="A800" s="70"/>
    </row>
    <row r="801" spans="1:1" ht="14.25" customHeight="1">
      <c r="A801" s="70"/>
    </row>
    <row r="802" spans="1:1" ht="14.25" customHeight="1">
      <c r="A802" s="70"/>
    </row>
    <row r="803" spans="1:1" ht="14.25" customHeight="1">
      <c r="A803" s="70"/>
    </row>
    <row r="804" spans="1:1" ht="14.25" customHeight="1">
      <c r="A804" s="70"/>
    </row>
    <row r="805" spans="1:1" ht="14.25" customHeight="1">
      <c r="A805" s="70"/>
    </row>
    <row r="806" spans="1:1" ht="14.25" customHeight="1">
      <c r="A806" s="70"/>
    </row>
    <row r="807" spans="1:1" ht="14.25" customHeight="1">
      <c r="A807" s="70"/>
    </row>
    <row r="808" spans="1:1" ht="14.25" customHeight="1">
      <c r="A808" s="70"/>
    </row>
    <row r="809" spans="1:1" ht="14.25" customHeight="1">
      <c r="A809" s="70"/>
    </row>
    <row r="810" spans="1:1" ht="14.25" customHeight="1">
      <c r="A810" s="70"/>
    </row>
    <row r="811" spans="1:1" ht="14.25" customHeight="1">
      <c r="A811" s="70"/>
    </row>
    <row r="812" spans="1:1" ht="14.25" customHeight="1">
      <c r="A812" s="70"/>
    </row>
    <row r="813" spans="1:1" ht="14.25" customHeight="1">
      <c r="A813" s="70"/>
    </row>
    <row r="814" spans="1:1" ht="14.25" customHeight="1">
      <c r="A814" s="70"/>
    </row>
    <row r="815" spans="1:1" ht="14.25" customHeight="1">
      <c r="A815" s="70"/>
    </row>
    <row r="816" spans="1:1" ht="14.25" customHeight="1">
      <c r="A816" s="70"/>
    </row>
    <row r="817" spans="1:1" ht="14.25" customHeight="1">
      <c r="A817" s="70"/>
    </row>
    <row r="818" spans="1:1" ht="14.25" customHeight="1">
      <c r="A818" s="70"/>
    </row>
    <row r="819" spans="1:1" ht="14.25" customHeight="1">
      <c r="A819" s="70"/>
    </row>
    <row r="820" spans="1:1" ht="14.25" customHeight="1">
      <c r="A820" s="70"/>
    </row>
    <row r="821" spans="1:1" ht="14.25" customHeight="1">
      <c r="A821" s="70"/>
    </row>
    <row r="822" spans="1:1" ht="14.25" customHeight="1">
      <c r="A822" s="70"/>
    </row>
    <row r="823" spans="1:1" ht="14.25" customHeight="1">
      <c r="A823" s="70"/>
    </row>
    <row r="824" spans="1:1" ht="14.25" customHeight="1">
      <c r="A824" s="70"/>
    </row>
    <row r="825" spans="1:1" ht="14.25" customHeight="1">
      <c r="A825" s="70"/>
    </row>
    <row r="826" spans="1:1" ht="14.25" customHeight="1">
      <c r="A826" s="70"/>
    </row>
    <row r="827" spans="1:1" ht="14.25" customHeight="1">
      <c r="A827" s="70"/>
    </row>
    <row r="828" spans="1:1" ht="14.25" customHeight="1">
      <c r="A828" s="70"/>
    </row>
    <row r="829" spans="1:1" ht="14.25" customHeight="1">
      <c r="A829" s="70"/>
    </row>
    <row r="830" spans="1:1" ht="14.25" customHeight="1">
      <c r="A830" s="70"/>
    </row>
    <row r="831" spans="1:1" ht="14.25" customHeight="1">
      <c r="A831" s="70"/>
    </row>
    <row r="832" spans="1:1" ht="14.25" customHeight="1">
      <c r="A832" s="70"/>
    </row>
    <row r="833" spans="1:1" ht="14.25" customHeight="1">
      <c r="A833" s="70"/>
    </row>
    <row r="834" spans="1:1" ht="14.25" customHeight="1">
      <c r="A834" s="70"/>
    </row>
    <row r="835" spans="1:1" ht="14.25" customHeight="1">
      <c r="A835" s="70"/>
    </row>
    <row r="836" spans="1:1" ht="14.25" customHeight="1">
      <c r="A836" s="70"/>
    </row>
    <row r="837" spans="1:1" ht="14.25" customHeight="1">
      <c r="A837" s="70"/>
    </row>
    <row r="838" spans="1:1" ht="14.25" customHeight="1">
      <c r="A838" s="70"/>
    </row>
    <row r="839" spans="1:1" ht="14.25" customHeight="1">
      <c r="A839" s="70"/>
    </row>
    <row r="840" spans="1:1" ht="14.25" customHeight="1">
      <c r="A840" s="70"/>
    </row>
    <row r="841" spans="1:1" ht="14.25" customHeight="1">
      <c r="A841" s="70"/>
    </row>
    <row r="842" spans="1:1" ht="14.25" customHeight="1">
      <c r="A842" s="70"/>
    </row>
    <row r="843" spans="1:1" ht="14.25" customHeight="1">
      <c r="A843" s="70"/>
    </row>
    <row r="844" spans="1:1" ht="14.25" customHeight="1">
      <c r="A844" s="70"/>
    </row>
    <row r="845" spans="1:1" ht="14.25" customHeight="1">
      <c r="A845" s="70"/>
    </row>
    <row r="846" spans="1:1" ht="14.25" customHeight="1">
      <c r="A846" s="70"/>
    </row>
    <row r="847" spans="1:1" ht="14.25" customHeight="1">
      <c r="A847" s="70"/>
    </row>
    <row r="848" spans="1:1" ht="14.25" customHeight="1">
      <c r="A848" s="70"/>
    </row>
    <row r="849" spans="1:1" ht="14.25" customHeight="1">
      <c r="A849" s="70"/>
    </row>
    <row r="850" spans="1:1" ht="14.25" customHeight="1">
      <c r="A850" s="70"/>
    </row>
    <row r="851" spans="1:1" ht="14.25" customHeight="1">
      <c r="A851" s="70"/>
    </row>
    <row r="852" spans="1:1" ht="14.25" customHeight="1">
      <c r="A852" s="70"/>
    </row>
    <row r="853" spans="1:1" ht="14.25" customHeight="1">
      <c r="A853" s="70"/>
    </row>
    <row r="854" spans="1:1" ht="14.25" customHeight="1">
      <c r="A854" s="70"/>
    </row>
    <row r="855" spans="1:1" ht="14.25" customHeight="1">
      <c r="A855" s="70"/>
    </row>
    <row r="856" spans="1:1" ht="14.25" customHeight="1">
      <c r="A856" s="70"/>
    </row>
    <row r="857" spans="1:1" ht="14.25" customHeight="1">
      <c r="A857" s="70"/>
    </row>
    <row r="858" spans="1:1" ht="14.25" customHeight="1">
      <c r="A858" s="70"/>
    </row>
    <row r="859" spans="1:1" ht="14.25" customHeight="1">
      <c r="A859" s="70"/>
    </row>
    <row r="860" spans="1:1" ht="14.25" customHeight="1">
      <c r="A860" s="70"/>
    </row>
    <row r="861" spans="1:1" ht="14.25" customHeight="1">
      <c r="A861" s="70"/>
    </row>
    <row r="862" spans="1:1" ht="14.25" customHeight="1">
      <c r="A862" s="70"/>
    </row>
    <row r="863" spans="1:1" ht="14.25" customHeight="1">
      <c r="A863" s="70"/>
    </row>
    <row r="864" spans="1:1" ht="14.25" customHeight="1">
      <c r="A864" s="70"/>
    </row>
    <row r="865" spans="1:1" ht="14.25" customHeight="1">
      <c r="A865" s="70"/>
    </row>
    <row r="866" spans="1:1" ht="14.25" customHeight="1">
      <c r="A866" s="70"/>
    </row>
    <row r="867" spans="1:1" ht="14.25" customHeight="1">
      <c r="A867" s="70"/>
    </row>
    <row r="868" spans="1:1" ht="14.25" customHeight="1">
      <c r="A868" s="70"/>
    </row>
    <row r="869" spans="1:1" ht="14.25" customHeight="1">
      <c r="A869" s="70"/>
    </row>
    <row r="870" spans="1:1" ht="14.25" customHeight="1">
      <c r="A870" s="70"/>
    </row>
    <row r="871" spans="1:1" ht="14.25" customHeight="1">
      <c r="A871" s="70"/>
    </row>
    <row r="872" spans="1:1" ht="14.25" customHeight="1">
      <c r="A872" s="70"/>
    </row>
    <row r="873" spans="1:1" ht="14.25" customHeight="1">
      <c r="A873" s="70"/>
    </row>
    <row r="874" spans="1:1" ht="14.25" customHeight="1">
      <c r="A874" s="70"/>
    </row>
    <row r="875" spans="1:1" ht="14.25" customHeight="1">
      <c r="A875" s="70"/>
    </row>
    <row r="876" spans="1:1" ht="14.25" customHeight="1">
      <c r="A876" s="70"/>
    </row>
    <row r="877" spans="1:1" ht="14.25" customHeight="1">
      <c r="A877" s="70"/>
    </row>
    <row r="878" spans="1:1" ht="14.25" customHeight="1">
      <c r="A878" s="70"/>
    </row>
    <row r="879" spans="1:1" ht="14.25" customHeight="1">
      <c r="A879" s="70"/>
    </row>
    <row r="880" spans="1:1" ht="14.25" customHeight="1">
      <c r="A880" s="70"/>
    </row>
    <row r="881" spans="1:1" ht="14.25" customHeight="1">
      <c r="A881" s="70"/>
    </row>
    <row r="882" spans="1:1" ht="14.25" customHeight="1">
      <c r="A882" s="70"/>
    </row>
    <row r="883" spans="1:1" ht="14.25" customHeight="1">
      <c r="A883" s="70"/>
    </row>
    <row r="884" spans="1:1" ht="14.25" customHeight="1">
      <c r="A884" s="70"/>
    </row>
    <row r="885" spans="1:1" ht="14.25" customHeight="1">
      <c r="A885" s="70"/>
    </row>
    <row r="886" spans="1:1" ht="14.25" customHeight="1">
      <c r="A886" s="70"/>
    </row>
    <row r="887" spans="1:1" ht="14.25" customHeight="1">
      <c r="A887" s="70"/>
    </row>
    <row r="888" spans="1:1" ht="14.25" customHeight="1">
      <c r="A888" s="70"/>
    </row>
    <row r="889" spans="1:1" ht="14.25" customHeight="1">
      <c r="A889" s="70"/>
    </row>
    <row r="890" spans="1:1" ht="14.25" customHeight="1">
      <c r="A890" s="70"/>
    </row>
    <row r="891" spans="1:1" ht="14.25" customHeight="1">
      <c r="A891" s="70"/>
    </row>
    <row r="892" spans="1:1" ht="14.25" customHeight="1">
      <c r="A892" s="70"/>
    </row>
    <row r="893" spans="1:1" ht="14.25" customHeight="1">
      <c r="A893" s="70"/>
    </row>
    <row r="894" spans="1:1" ht="14.25" customHeight="1">
      <c r="A894" s="70"/>
    </row>
    <row r="895" spans="1:1" ht="14.25" customHeight="1">
      <c r="A895" s="70"/>
    </row>
    <row r="896" spans="1:1" ht="14.25" customHeight="1">
      <c r="A896" s="70"/>
    </row>
    <row r="897" spans="1:1" ht="14.25" customHeight="1">
      <c r="A897" s="70"/>
    </row>
    <row r="898" spans="1:1" ht="14.25" customHeight="1">
      <c r="A898" s="70"/>
    </row>
    <row r="899" spans="1:1" ht="14.25" customHeight="1">
      <c r="A899" s="70"/>
    </row>
    <row r="900" spans="1:1" ht="14.25" customHeight="1">
      <c r="A900" s="70"/>
    </row>
    <row r="901" spans="1:1" ht="14.25" customHeight="1">
      <c r="A901" s="70"/>
    </row>
    <row r="902" spans="1:1" ht="14.25" customHeight="1">
      <c r="A902" s="70"/>
    </row>
    <row r="903" spans="1:1" ht="14.25" customHeight="1">
      <c r="A903" s="70"/>
    </row>
    <row r="904" spans="1:1" ht="14.25" customHeight="1">
      <c r="A904" s="70"/>
    </row>
    <row r="905" spans="1:1" ht="14.25" customHeight="1">
      <c r="A905" s="70"/>
    </row>
    <row r="906" spans="1:1" ht="14.25" customHeight="1">
      <c r="A906" s="70"/>
    </row>
    <row r="907" spans="1:1" ht="14.25" customHeight="1">
      <c r="A907" s="70"/>
    </row>
    <row r="908" spans="1:1" ht="14.25" customHeight="1">
      <c r="A908" s="70"/>
    </row>
    <row r="909" spans="1:1" ht="14.25" customHeight="1">
      <c r="A909" s="70"/>
    </row>
    <row r="910" spans="1:1" ht="14.25" customHeight="1">
      <c r="A910" s="70"/>
    </row>
    <row r="911" spans="1:1" ht="14.25" customHeight="1">
      <c r="A911" s="70"/>
    </row>
    <row r="912" spans="1:1" ht="14.25" customHeight="1">
      <c r="A912" s="70"/>
    </row>
    <row r="913" spans="1:1" ht="14.25" customHeight="1">
      <c r="A913" s="70"/>
    </row>
    <row r="914" spans="1:1" ht="14.25" customHeight="1">
      <c r="A914" s="70"/>
    </row>
    <row r="915" spans="1:1" ht="14.25" customHeight="1">
      <c r="A915" s="70"/>
    </row>
    <row r="916" spans="1:1" ht="14.25" customHeight="1">
      <c r="A916" s="70"/>
    </row>
    <row r="917" spans="1:1" ht="14.25" customHeight="1">
      <c r="A917" s="70"/>
    </row>
    <row r="918" spans="1:1" ht="14.25" customHeight="1">
      <c r="A918" s="70"/>
    </row>
    <row r="919" spans="1:1" ht="14.25" customHeight="1">
      <c r="A919" s="70"/>
    </row>
    <row r="920" spans="1:1" ht="14.25" customHeight="1">
      <c r="A920" s="70"/>
    </row>
    <row r="921" spans="1:1" ht="14.25" customHeight="1">
      <c r="A921" s="70"/>
    </row>
    <row r="922" spans="1:1" ht="14.25" customHeight="1">
      <c r="A922" s="70"/>
    </row>
    <row r="923" spans="1:1" ht="14.25" customHeight="1">
      <c r="A923" s="70"/>
    </row>
    <row r="924" spans="1:1" ht="14.25" customHeight="1">
      <c r="A924" s="70"/>
    </row>
    <row r="925" spans="1:1" ht="14.25" customHeight="1">
      <c r="A925" s="70"/>
    </row>
    <row r="926" spans="1:1" ht="14.25" customHeight="1">
      <c r="A926" s="70"/>
    </row>
    <row r="927" spans="1:1" ht="14.25" customHeight="1">
      <c r="A927" s="70"/>
    </row>
    <row r="928" spans="1:1" ht="14.25" customHeight="1">
      <c r="A928" s="70"/>
    </row>
    <row r="929" spans="1:1" ht="14.25" customHeight="1">
      <c r="A929" s="70"/>
    </row>
    <row r="930" spans="1:1" ht="14.25" customHeight="1">
      <c r="A930" s="70"/>
    </row>
    <row r="931" spans="1:1" ht="14.25" customHeight="1">
      <c r="A931" s="70"/>
    </row>
    <row r="932" spans="1:1" ht="14.25" customHeight="1">
      <c r="A932" s="70"/>
    </row>
    <row r="933" spans="1:1" ht="14.25" customHeight="1">
      <c r="A933" s="70"/>
    </row>
    <row r="934" spans="1:1" ht="14.25" customHeight="1">
      <c r="A934" s="70"/>
    </row>
    <row r="935" spans="1:1" ht="14.25" customHeight="1">
      <c r="A935" s="70"/>
    </row>
    <row r="936" spans="1:1" ht="14.25" customHeight="1">
      <c r="A936" s="70"/>
    </row>
    <row r="937" spans="1:1" ht="14.25" customHeight="1">
      <c r="A937" s="70"/>
    </row>
    <row r="938" spans="1:1" ht="14.25" customHeight="1">
      <c r="A938" s="70"/>
    </row>
    <row r="939" spans="1:1" ht="14.25" customHeight="1">
      <c r="A939" s="70"/>
    </row>
    <row r="940" spans="1:1" ht="14.25" customHeight="1">
      <c r="A940" s="70"/>
    </row>
    <row r="941" spans="1:1" ht="14.25" customHeight="1">
      <c r="A941" s="70"/>
    </row>
    <row r="942" spans="1:1" ht="14.25" customHeight="1">
      <c r="A942" s="70"/>
    </row>
    <row r="943" spans="1:1" ht="14.25" customHeight="1">
      <c r="A943" s="70"/>
    </row>
    <row r="944" spans="1:1" ht="14.25" customHeight="1">
      <c r="A944" s="70"/>
    </row>
    <row r="945" spans="1:1" ht="14.25" customHeight="1">
      <c r="A945" s="70"/>
    </row>
    <row r="946" spans="1:1" ht="14.25" customHeight="1">
      <c r="A946" s="70"/>
    </row>
    <row r="947" spans="1:1" ht="14.25" customHeight="1">
      <c r="A947" s="70"/>
    </row>
    <row r="948" spans="1:1" ht="14.25" customHeight="1">
      <c r="A948" s="70"/>
    </row>
    <row r="949" spans="1:1" ht="14.25" customHeight="1">
      <c r="A949" s="70"/>
    </row>
    <row r="950" spans="1:1" ht="14.25" customHeight="1">
      <c r="A950" s="70"/>
    </row>
    <row r="951" spans="1:1" ht="14.25" customHeight="1">
      <c r="A951" s="70"/>
    </row>
    <row r="952" spans="1:1" ht="14.25" customHeight="1">
      <c r="A952" s="70"/>
    </row>
    <row r="953" spans="1:1" ht="14.25" customHeight="1">
      <c r="A953" s="70"/>
    </row>
    <row r="954" spans="1:1" ht="14.25" customHeight="1">
      <c r="A954" s="70"/>
    </row>
    <row r="955" spans="1:1" ht="14.25" customHeight="1">
      <c r="A955" s="70"/>
    </row>
    <row r="956" spans="1:1" ht="14.25" customHeight="1">
      <c r="A956" s="70"/>
    </row>
    <row r="957" spans="1:1" ht="14.25" customHeight="1">
      <c r="A957" s="70"/>
    </row>
    <row r="958" spans="1:1" ht="14.25" customHeight="1">
      <c r="A958" s="70"/>
    </row>
    <row r="959" spans="1:1" ht="14.25" customHeight="1">
      <c r="A959" s="70"/>
    </row>
    <row r="960" spans="1:1" ht="14.25" customHeight="1">
      <c r="A960" s="70"/>
    </row>
    <row r="961" spans="1:1" ht="14.25" customHeight="1">
      <c r="A961" s="70"/>
    </row>
    <row r="962" spans="1:1" ht="14.25" customHeight="1">
      <c r="A962" s="70"/>
    </row>
    <row r="963" spans="1:1" ht="14.25" customHeight="1">
      <c r="A963" s="70"/>
    </row>
    <row r="964" spans="1:1" ht="14.25" customHeight="1">
      <c r="A964" s="70"/>
    </row>
    <row r="965" spans="1:1" ht="14.25" customHeight="1">
      <c r="A965" s="70"/>
    </row>
    <row r="966" spans="1:1" ht="14.25" customHeight="1">
      <c r="A966" s="70"/>
    </row>
    <row r="967" spans="1:1" ht="14.25" customHeight="1">
      <c r="A967" s="70"/>
    </row>
    <row r="968" spans="1:1" ht="14.25" customHeight="1">
      <c r="A968" s="70"/>
    </row>
    <row r="969" spans="1:1" ht="14.25" customHeight="1">
      <c r="A969" s="70"/>
    </row>
    <row r="970" spans="1:1" ht="14.25" customHeight="1">
      <c r="A970" s="70"/>
    </row>
    <row r="971" spans="1:1" ht="14.25" customHeight="1">
      <c r="A971" s="70"/>
    </row>
    <row r="972" spans="1:1" ht="14.25" customHeight="1">
      <c r="A972" s="70"/>
    </row>
    <row r="973" spans="1:1" ht="14.25" customHeight="1">
      <c r="A973" s="70"/>
    </row>
    <row r="974" spans="1:1" ht="14.25" customHeight="1">
      <c r="A974" s="70"/>
    </row>
    <row r="975" spans="1:1" ht="14.25" customHeight="1">
      <c r="A975" s="70"/>
    </row>
    <row r="976" spans="1:1" ht="14.25" customHeight="1">
      <c r="A976" s="70"/>
    </row>
    <row r="977" spans="1:1" ht="14.25" customHeight="1">
      <c r="A977" s="70"/>
    </row>
    <row r="978" spans="1:1" ht="14.25" customHeight="1">
      <c r="A978" s="70"/>
    </row>
    <row r="979" spans="1:1" ht="14.25" customHeight="1">
      <c r="A979" s="70"/>
    </row>
    <row r="980" spans="1:1" ht="14.25" customHeight="1">
      <c r="A980" s="70"/>
    </row>
    <row r="981" spans="1:1" ht="14.25" customHeight="1">
      <c r="A981" s="70"/>
    </row>
    <row r="982" spans="1:1" ht="14.25" customHeight="1">
      <c r="A982" s="70"/>
    </row>
    <row r="983" spans="1:1" ht="14.25" customHeight="1">
      <c r="A983" s="70"/>
    </row>
    <row r="984" spans="1:1" ht="14.25" customHeight="1">
      <c r="A984" s="70"/>
    </row>
    <row r="985" spans="1:1" ht="14.25" customHeight="1">
      <c r="A985" s="70"/>
    </row>
    <row r="986" spans="1:1" ht="14.25" customHeight="1">
      <c r="A986" s="70"/>
    </row>
    <row r="987" spans="1:1" ht="14.25" customHeight="1">
      <c r="A987" s="70"/>
    </row>
    <row r="988" spans="1:1" ht="14.25" customHeight="1">
      <c r="A988" s="70"/>
    </row>
    <row r="989" spans="1:1" ht="14.25" customHeight="1">
      <c r="A989" s="70"/>
    </row>
    <row r="990" spans="1:1" ht="14.25" customHeight="1">
      <c r="A990" s="70"/>
    </row>
    <row r="991" spans="1:1" ht="14.25" customHeight="1">
      <c r="A991" s="70"/>
    </row>
    <row r="992" spans="1:1" ht="14.25" customHeight="1">
      <c r="A992" s="70"/>
    </row>
    <row r="993" spans="1:1" ht="14.25" customHeight="1">
      <c r="A993" s="70"/>
    </row>
    <row r="994" spans="1:1" ht="14.25" customHeight="1">
      <c r="A994" s="70"/>
    </row>
    <row r="995" spans="1:1" ht="14.25" customHeight="1">
      <c r="A995" s="70"/>
    </row>
    <row r="996" spans="1:1" ht="14.25" customHeight="1">
      <c r="A996" s="70"/>
    </row>
    <row r="997" spans="1:1" ht="14.25" customHeight="1">
      <c r="A997" s="70"/>
    </row>
    <row r="998" spans="1:1" ht="14.25" customHeight="1">
      <c r="A998" s="70"/>
    </row>
    <row r="999" spans="1:1" ht="14.25" customHeight="1">
      <c r="A999" s="70"/>
    </row>
    <row r="1000" spans="1:1" ht="14.25" customHeight="1">
      <c r="A1000" s="70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topLeftCell="I1" workbookViewId="0">
      <selection activeCell="U1" sqref="U1:V1048576"/>
    </sheetView>
  </sheetViews>
  <sheetFormatPr baseColWidth="10" defaultColWidth="14.42578125" defaultRowHeight="15" customHeight="1"/>
  <cols>
    <col min="1" max="1" width="11.42578125" customWidth="1"/>
    <col min="2" max="2" width="10.85546875" customWidth="1"/>
    <col min="3" max="3" width="15.28515625" customWidth="1"/>
    <col min="4" max="4" width="13.28515625" customWidth="1"/>
    <col min="5" max="5" width="29.28515625" customWidth="1"/>
    <col min="6" max="6" width="19.28515625" customWidth="1"/>
    <col min="7" max="7" width="13.28515625" customWidth="1"/>
    <col min="8" max="13" width="14.85546875" customWidth="1"/>
    <col min="14" max="14" width="10.85546875" customWidth="1"/>
    <col min="15" max="15" width="17.28515625" customWidth="1"/>
    <col min="16" max="19" width="8" hidden="1" customWidth="1"/>
    <col min="20" max="20" width="3.7109375" customWidth="1"/>
    <col min="21" max="25" width="8" customWidth="1"/>
  </cols>
  <sheetData>
    <row r="1" spans="1:25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49.5" customHeight="1">
      <c r="A2" s="107" t="s">
        <v>79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  <c r="Y3" s="77"/>
    </row>
    <row r="4" spans="1:25" ht="14.25" customHeight="1">
      <c r="A4" s="78"/>
      <c r="B4" s="63"/>
      <c r="C4" s="63"/>
      <c r="D4" s="63"/>
      <c r="E4" s="63"/>
      <c r="F4" s="63"/>
      <c r="G4" s="63"/>
      <c r="H4" s="63"/>
      <c r="I4" s="63"/>
      <c r="J4" s="63"/>
      <c r="K4" s="8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4.2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8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14.25" customHeight="1">
      <c r="A6" s="78"/>
      <c r="B6" s="63"/>
      <c r="C6" s="63"/>
      <c r="D6" s="63"/>
      <c r="E6" s="63"/>
      <c r="F6" s="63"/>
      <c r="G6" s="63"/>
      <c r="H6" s="63"/>
      <c r="I6" s="63"/>
      <c r="J6" s="63"/>
      <c r="K6" s="8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14.25" customHeight="1">
      <c r="A7" s="78"/>
      <c r="B7" s="63"/>
      <c r="C7" s="63"/>
      <c r="D7" s="63"/>
      <c r="E7" s="63"/>
      <c r="F7" s="63"/>
      <c r="G7" s="63"/>
      <c r="H7" s="63"/>
      <c r="I7" s="63"/>
      <c r="J7" s="63"/>
      <c r="K7" s="8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14.25" customHeight="1">
      <c r="A8" s="78"/>
      <c r="B8" s="63"/>
      <c r="C8" s="63"/>
      <c r="D8" s="63"/>
      <c r="E8" s="63"/>
      <c r="F8" s="63"/>
      <c r="G8" s="63"/>
      <c r="H8" s="63"/>
      <c r="I8" s="63"/>
      <c r="J8" s="63"/>
      <c r="K8" s="8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14.25" customHeight="1">
      <c r="A9" s="78"/>
      <c r="B9" s="63"/>
      <c r="C9" s="63"/>
      <c r="D9" s="63"/>
      <c r="E9" s="63"/>
      <c r="F9" s="63"/>
      <c r="G9" s="63"/>
      <c r="H9" s="63"/>
      <c r="I9" s="63"/>
      <c r="J9" s="63"/>
      <c r="K9" s="8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14.25" customHeigh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82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4.25" customHeight="1">
      <c r="A11" s="78"/>
      <c r="B11" s="63"/>
      <c r="C11" s="63"/>
      <c r="D11" s="63"/>
      <c r="E11" s="63"/>
      <c r="F11" s="63"/>
      <c r="G11" s="63"/>
      <c r="H11" s="63"/>
      <c r="I11" s="63"/>
      <c r="J11" s="63"/>
      <c r="K11" s="82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4.25" customHeight="1">
      <c r="A12" s="78"/>
      <c r="B12" s="63"/>
      <c r="C12" s="63"/>
      <c r="D12" s="63"/>
      <c r="E12" s="63"/>
      <c r="F12" s="63"/>
      <c r="G12" s="63"/>
      <c r="H12" s="63"/>
      <c r="I12" s="63"/>
      <c r="J12" s="63"/>
      <c r="K12" s="8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4.25" customHeight="1">
      <c r="A13" s="7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4.25" customHeight="1">
      <c r="A14" s="7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4.25" customHeight="1">
      <c r="A15" s="78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4.2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4.25" customHeight="1">
      <c r="A17" s="7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4.25" customHeight="1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4.25" customHeight="1">
      <c r="A19" s="7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4.25" customHeight="1">
      <c r="A20" s="7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4.25" customHeight="1">
      <c r="A21" s="7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4.25" customHeight="1">
      <c r="A22" s="7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4.25" customHeight="1">
      <c r="A23" s="7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4.25" customHeight="1">
      <c r="A25" s="7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89" spans="1:25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</row>
    <row r="190" spans="1:25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</row>
    <row r="191" spans="1:25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</row>
    <row r="192" spans="1:25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</row>
    <row r="193" spans="1:25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</row>
    <row r="195" spans="1:25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</row>
    <row r="196" spans="1:25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</row>
    <row r="197" spans="1:25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</row>
    <row r="198" spans="1:25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</row>
    <row r="199" spans="1:25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</row>
    <row r="200" spans="1:25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</row>
    <row r="201" spans="1:25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</row>
    <row r="203" spans="1:25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</row>
    <row r="204" spans="1:25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</row>
    <row r="205" spans="1:25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</row>
    <row r="206" spans="1:25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</row>
    <row r="209" spans="1:25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</row>
    <row r="210" spans="1:25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</row>
    <row r="211" spans="1:25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</row>
    <row r="212" spans="1:25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</row>
    <row r="213" spans="1:25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</row>
    <row r="214" spans="1:25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</row>
    <row r="215" spans="1:25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</row>
    <row r="218" spans="1:25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</row>
    <row r="219" spans="1:25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</row>
    <row r="221" spans="1:25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</row>
    <row r="222" spans="1:25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</row>
    <row r="223" spans="1:25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</row>
    <row r="224" spans="1:25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</row>
    <row r="226" spans="1:25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</row>
    <row r="227" spans="1:25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</row>
    <row r="228" spans="1:25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</row>
    <row r="229" spans="1:25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</row>
    <row r="230" spans="1:25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</row>
    <row r="231" spans="1:25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</row>
    <row r="232" spans="1:25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</row>
    <row r="233" spans="1:25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</row>
    <row r="234" spans="1:25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</row>
    <row r="235" spans="1:25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</row>
    <row r="236" spans="1:25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</row>
    <row r="237" spans="1:25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</row>
    <row r="238" spans="1:25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</row>
    <row r="239" spans="1:25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</row>
    <row r="240" spans="1:25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</row>
    <row r="241" spans="1:25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</row>
    <row r="242" spans="1:25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</row>
    <row r="243" spans="1:25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</row>
    <row r="244" spans="1:25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</row>
    <row r="245" spans="1:25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</row>
    <row r="246" spans="1:25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</row>
    <row r="247" spans="1:25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</row>
    <row r="248" spans="1:25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</row>
    <row r="249" spans="1:25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</row>
    <row r="250" spans="1:25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</row>
    <row r="251" spans="1:25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</row>
    <row r="252" spans="1:25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5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</row>
    <row r="254" spans="1:25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</row>
    <row r="255" spans="1:25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</row>
    <row r="256" spans="1:25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</row>
    <row r="257" spans="1:25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</row>
    <row r="258" spans="1:25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</row>
    <row r="259" spans="1:25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</row>
    <row r="261" spans="1:25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</row>
    <row r="262" spans="1:25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</row>
    <row r="263" spans="1:25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</row>
    <row r="264" spans="1:25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</row>
    <row r="265" spans="1:25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</row>
    <row r="266" spans="1:25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</row>
    <row r="267" spans="1:25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</row>
    <row r="268" spans="1:25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</row>
    <row r="269" spans="1:25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</row>
    <row r="270" spans="1:25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</row>
    <row r="271" spans="1:25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</row>
    <row r="272" spans="1:25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</row>
    <row r="273" spans="1:25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</row>
    <row r="274" spans="1:25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</row>
    <row r="275" spans="1:25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5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</row>
    <row r="312" spans="1:25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2" spans="1:25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</row>
    <row r="333" spans="1:25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</row>
    <row r="334" spans="1:25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1:25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1:25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1:25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1:25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1:25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</row>
    <row r="340" spans="1:25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1:25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1:25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1:25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1:25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1:25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</row>
    <row r="346" spans="1:25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</row>
    <row r="347" spans="1:25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</row>
    <row r="348" spans="1:25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</row>
    <row r="349" spans="1:25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1:25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1:25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1:25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1:25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5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</row>
    <row r="356" spans="1:25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</row>
    <row r="357" spans="1:25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</row>
    <row r="358" spans="1:25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8" spans="1:25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</row>
    <row r="389" spans="1:25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</row>
    <row r="390" spans="1:25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</row>
    <row r="391" spans="1:25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</row>
    <row r="392" spans="1:25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</row>
    <row r="393" spans="1:25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</row>
    <row r="395" spans="1:25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</row>
    <row r="396" spans="1:25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</row>
    <row r="397" spans="1:25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</row>
    <row r="398" spans="1:25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</row>
    <row r="399" spans="1:25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</row>
    <row r="400" spans="1:25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</row>
    <row r="401" spans="1:25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</row>
    <row r="402" spans="1:25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</row>
    <row r="403" spans="1:25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</row>
    <row r="404" spans="1:25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</row>
    <row r="405" spans="1:25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</row>
    <row r="406" spans="1:25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</row>
    <row r="407" spans="1:25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</row>
    <row r="408" spans="1:25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</row>
    <row r="409" spans="1:25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</row>
    <row r="410" spans="1:25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</row>
    <row r="411" spans="1:25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</row>
    <row r="412" spans="1:25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</row>
    <row r="413" spans="1:25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</row>
    <row r="414" spans="1:25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</row>
    <row r="415" spans="1:25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</row>
    <row r="416" spans="1:25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</row>
    <row r="417" spans="1:25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</row>
    <row r="418" spans="1:25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</row>
    <row r="419" spans="1:25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</row>
    <row r="420" spans="1:25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</row>
    <row r="421" spans="1:25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</row>
    <row r="422" spans="1:25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</row>
    <row r="423" spans="1:25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</row>
    <row r="424" spans="1:25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</row>
    <row r="425" spans="1:25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</row>
    <row r="427" spans="1:25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</row>
    <row r="428" spans="1:25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</row>
    <row r="429" spans="1:25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</row>
    <row r="430" spans="1:25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</row>
    <row r="432" spans="1:25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</row>
    <row r="433" spans="1:25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</row>
    <row r="434" spans="1:25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</row>
    <row r="435" spans="1:25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</row>
    <row r="436" spans="1:25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</row>
    <row r="437" spans="1:25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</row>
    <row r="438" spans="1:25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</row>
    <row r="439" spans="1:25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</row>
    <row r="440" spans="1:25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</row>
    <row r="442" spans="1:25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</row>
    <row r="443" spans="1:25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</row>
    <row r="444" spans="1:25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</row>
    <row r="445" spans="1:25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</row>
    <row r="446" spans="1:25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</row>
    <row r="447" spans="1:25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</row>
    <row r="448" spans="1:25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</row>
    <row r="449" spans="1:25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</row>
    <row r="450" spans="1:25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</row>
    <row r="451" spans="1:25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</row>
    <row r="452" spans="1:25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</row>
    <row r="453" spans="1:25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</row>
    <row r="454" spans="1:25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</row>
    <row r="455" spans="1:25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</row>
    <row r="456" spans="1:25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</row>
    <row r="457" spans="1:25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</row>
    <row r="458" spans="1:25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</row>
    <row r="459" spans="1:25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</row>
    <row r="460" spans="1:25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</row>
    <row r="461" spans="1:25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</row>
    <row r="462" spans="1:25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</row>
    <row r="463" spans="1:25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</row>
    <row r="464" spans="1:25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</row>
    <row r="465" spans="1:25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</row>
    <row r="466" spans="1:25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</row>
    <row r="467" spans="1:25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</row>
    <row r="468" spans="1:25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</row>
    <row r="469" spans="1:25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</row>
    <row r="470" spans="1:25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</row>
    <row r="471" spans="1:25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</row>
    <row r="472" spans="1:25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</row>
    <row r="473" spans="1:25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</row>
    <row r="474" spans="1:25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</row>
    <row r="475" spans="1:25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</row>
    <row r="476" spans="1:25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</row>
    <row r="477" spans="1:25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</row>
    <row r="478" spans="1:25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</row>
    <row r="479" spans="1:25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</row>
    <row r="480" spans="1:25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</row>
    <row r="481" spans="1:25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</row>
    <row r="482" spans="1:25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</row>
    <row r="483" spans="1:25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</row>
    <row r="484" spans="1:25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</row>
    <row r="485" spans="1:25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</row>
    <row r="486" spans="1:25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</row>
    <row r="487" spans="1:25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</row>
    <row r="488" spans="1:25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</row>
    <row r="489" spans="1:25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</row>
    <row r="490" spans="1:25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</row>
    <row r="491" spans="1:25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</row>
    <row r="492" spans="1:25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</row>
    <row r="493" spans="1:25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</row>
    <row r="494" spans="1:25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</row>
    <row r="495" spans="1:25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</row>
    <row r="496" spans="1:25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</row>
    <row r="497" spans="1:25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</row>
    <row r="498" spans="1:25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</row>
    <row r="499" spans="1:25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</row>
    <row r="500" spans="1:25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</row>
    <row r="501" spans="1:25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</row>
    <row r="502" spans="1:25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</row>
    <row r="503" spans="1:25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</row>
    <row r="504" spans="1:25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</row>
    <row r="505" spans="1:25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</row>
    <row r="506" spans="1:25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</row>
    <row r="507" spans="1:25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</row>
    <row r="508" spans="1:25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</row>
    <row r="509" spans="1:25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</row>
    <row r="510" spans="1:25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</row>
    <row r="511" spans="1:25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</row>
    <row r="512" spans="1:25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</row>
    <row r="513" spans="1:25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</row>
    <row r="514" spans="1:25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</row>
    <row r="515" spans="1:25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</row>
    <row r="516" spans="1:25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</row>
    <row r="517" spans="1:25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</row>
    <row r="518" spans="1:25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</row>
    <row r="519" spans="1:25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</row>
    <row r="520" spans="1:25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</row>
    <row r="521" spans="1:25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</row>
    <row r="522" spans="1:25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</row>
    <row r="523" spans="1:25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</row>
    <row r="524" spans="1:25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</row>
    <row r="525" spans="1:25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</row>
    <row r="526" spans="1:25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</row>
    <row r="527" spans="1:25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</row>
    <row r="528" spans="1:25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</row>
    <row r="529" spans="1:25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</row>
    <row r="530" spans="1:25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</row>
    <row r="531" spans="1:25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</row>
    <row r="532" spans="1:25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</row>
    <row r="533" spans="1:25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</row>
    <row r="534" spans="1:25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</row>
    <row r="535" spans="1:25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</row>
    <row r="536" spans="1:25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</row>
    <row r="537" spans="1:25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</row>
    <row r="538" spans="1:25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</row>
    <row r="539" spans="1:25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</row>
    <row r="540" spans="1:25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</row>
    <row r="541" spans="1:25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</row>
    <row r="542" spans="1:25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</row>
    <row r="543" spans="1:25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</row>
    <row r="544" spans="1:25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</row>
    <row r="545" spans="1:25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</row>
    <row r="546" spans="1:25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</row>
    <row r="547" spans="1:25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</row>
    <row r="548" spans="1:25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</row>
    <row r="549" spans="1:25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</row>
    <row r="550" spans="1:25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</row>
    <row r="551" spans="1:25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</row>
    <row r="552" spans="1:25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</row>
    <row r="553" spans="1:25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</row>
    <row r="554" spans="1:25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</row>
    <row r="555" spans="1:25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</row>
    <row r="556" spans="1:25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</row>
    <row r="557" spans="1:25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</row>
    <row r="558" spans="1:25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</row>
    <row r="559" spans="1:25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</row>
    <row r="560" spans="1:25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</row>
    <row r="561" spans="1:25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</row>
    <row r="562" spans="1:25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</row>
    <row r="563" spans="1:25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</row>
    <row r="564" spans="1:25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</row>
    <row r="566" spans="1:25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</row>
    <row r="567" spans="1:25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</row>
    <row r="568" spans="1:25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</row>
    <row r="569" spans="1:25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</row>
    <row r="570" spans="1:25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</row>
    <row r="571" spans="1:25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</row>
    <row r="572" spans="1:25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</row>
    <row r="573" spans="1:25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</row>
    <row r="574" spans="1:25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</row>
    <row r="575" spans="1:25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</row>
    <row r="576" spans="1:25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</row>
    <row r="577" spans="1:25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</row>
    <row r="578" spans="1:25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</row>
    <row r="579" spans="1:25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</row>
    <row r="580" spans="1:25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</row>
    <row r="581" spans="1:25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</row>
    <row r="582" spans="1:25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</row>
    <row r="583" spans="1:25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</row>
    <row r="584" spans="1:25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</row>
    <row r="585" spans="1:25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</row>
    <row r="586" spans="1:25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</row>
    <row r="587" spans="1:25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</row>
    <row r="588" spans="1:25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</row>
    <row r="589" spans="1:25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</row>
    <row r="590" spans="1:25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</row>
    <row r="591" spans="1:25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</row>
    <row r="592" spans="1:25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</row>
    <row r="593" spans="1:25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</row>
    <row r="594" spans="1:25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</row>
    <row r="595" spans="1:25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</row>
    <row r="596" spans="1:25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</row>
    <row r="597" spans="1:25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</row>
    <row r="598" spans="1:25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</row>
    <row r="599" spans="1:25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</row>
    <row r="600" spans="1:25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</row>
    <row r="601" spans="1:25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</row>
    <row r="602" spans="1:25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</row>
    <row r="603" spans="1:25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</row>
    <row r="604" spans="1:25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</row>
    <row r="605" spans="1:25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</row>
    <row r="606" spans="1:25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</row>
    <row r="607" spans="1:25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</row>
    <row r="608" spans="1:25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</row>
    <row r="609" spans="1:25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</row>
    <row r="610" spans="1:25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</row>
    <row r="611" spans="1:25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</row>
    <row r="612" spans="1:25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</row>
    <row r="613" spans="1:25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</row>
    <row r="614" spans="1:25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</row>
    <row r="615" spans="1:25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</row>
    <row r="616" spans="1:25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</row>
    <row r="617" spans="1:25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</row>
    <row r="618" spans="1:25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</row>
    <row r="619" spans="1:25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</row>
    <row r="620" spans="1:25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</row>
    <row r="621" spans="1:25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</row>
    <row r="622" spans="1:25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</row>
    <row r="623" spans="1:25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</row>
    <row r="624" spans="1:25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</row>
    <row r="625" spans="1:25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</row>
    <row r="626" spans="1:25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</row>
    <row r="627" spans="1:25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</row>
    <row r="628" spans="1:25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</row>
    <row r="629" spans="1:25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</row>
    <row r="630" spans="1:25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</row>
    <row r="631" spans="1:25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</row>
    <row r="632" spans="1:25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</row>
    <row r="633" spans="1:25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</row>
    <row r="634" spans="1:25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</row>
    <row r="635" spans="1:25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</row>
    <row r="636" spans="1:25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</row>
    <row r="637" spans="1:25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</row>
    <row r="638" spans="1:25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</row>
    <row r="639" spans="1:25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</row>
    <row r="640" spans="1:25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</row>
    <row r="641" spans="1:25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</row>
    <row r="643" spans="1:25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</row>
    <row r="644" spans="1:25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</row>
    <row r="645" spans="1:25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</row>
    <row r="646" spans="1:25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</row>
    <row r="647" spans="1:25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</row>
    <row r="648" spans="1:25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</row>
    <row r="649" spans="1:25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</row>
    <row r="650" spans="1:25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</row>
    <row r="651" spans="1:25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</row>
    <row r="652" spans="1:25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</row>
    <row r="653" spans="1:25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</row>
    <row r="654" spans="1:25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</row>
    <row r="655" spans="1:25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</row>
    <row r="656" spans="1:25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</row>
    <row r="657" spans="1:25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</row>
    <row r="658" spans="1:25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</row>
    <row r="659" spans="1:25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</row>
    <row r="660" spans="1:25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</row>
    <row r="661" spans="1:25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</row>
    <row r="662" spans="1:25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</row>
    <row r="663" spans="1:25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</row>
    <row r="664" spans="1:25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</row>
    <row r="665" spans="1:25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</row>
    <row r="666" spans="1:25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</row>
    <row r="667" spans="1:25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</row>
    <row r="668" spans="1:25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</row>
    <row r="669" spans="1:25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</row>
    <row r="670" spans="1:25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</row>
    <row r="671" spans="1:25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</row>
    <row r="672" spans="1:25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</row>
    <row r="673" spans="1:25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</row>
    <row r="674" spans="1:25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</row>
    <row r="675" spans="1:25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</row>
    <row r="676" spans="1:25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</row>
    <row r="677" spans="1:25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</row>
    <row r="678" spans="1:25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</row>
    <row r="679" spans="1:25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</row>
    <row r="680" spans="1:25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</row>
    <row r="681" spans="1:25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</row>
    <row r="682" spans="1:25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</row>
    <row r="683" spans="1:25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</row>
    <row r="684" spans="1:25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</row>
    <row r="685" spans="1:25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</row>
    <row r="686" spans="1:25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</row>
    <row r="687" spans="1:25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</row>
    <row r="688" spans="1:25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</row>
    <row r="689" spans="1:25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</row>
    <row r="690" spans="1:25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</row>
    <row r="691" spans="1:25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</row>
    <row r="692" spans="1:25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</row>
    <row r="693" spans="1:25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</row>
    <row r="694" spans="1:25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</row>
    <row r="695" spans="1:25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</row>
    <row r="696" spans="1:25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</row>
    <row r="697" spans="1:25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</row>
    <row r="698" spans="1:25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</row>
    <row r="699" spans="1:25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</row>
    <row r="700" spans="1:25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</row>
    <row r="701" spans="1:25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</row>
    <row r="702" spans="1:25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</row>
    <row r="703" spans="1:25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</row>
    <row r="705" spans="1:25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</row>
    <row r="706" spans="1:25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</row>
    <row r="707" spans="1:25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</row>
    <row r="708" spans="1:25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</row>
    <row r="709" spans="1:25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</row>
    <row r="710" spans="1:25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</row>
    <row r="711" spans="1:25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</row>
    <row r="712" spans="1:25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</row>
    <row r="713" spans="1:25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</row>
    <row r="714" spans="1:25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</row>
    <row r="715" spans="1:25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</row>
    <row r="716" spans="1:25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</row>
    <row r="717" spans="1:25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</row>
    <row r="718" spans="1:25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</row>
    <row r="719" spans="1:25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</row>
    <row r="720" spans="1:25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</row>
    <row r="721" spans="1:25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</row>
    <row r="722" spans="1:25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</row>
    <row r="723" spans="1:25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</row>
    <row r="724" spans="1:25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</row>
    <row r="725" spans="1:25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</row>
    <row r="726" spans="1:25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</row>
    <row r="727" spans="1:25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</row>
    <row r="728" spans="1:25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</row>
    <row r="729" spans="1:25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</row>
    <row r="730" spans="1:25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</row>
    <row r="731" spans="1:25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</row>
    <row r="732" spans="1:25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</row>
    <row r="733" spans="1:25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</row>
    <row r="734" spans="1:25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</row>
    <row r="735" spans="1:25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</row>
    <row r="736" spans="1:25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</row>
    <row r="737" spans="1:25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</row>
    <row r="738" spans="1:25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</row>
    <row r="739" spans="1:25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</row>
    <row r="740" spans="1:25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</row>
    <row r="741" spans="1:25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</row>
    <row r="742" spans="1:25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</row>
    <row r="744" spans="1:25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</row>
    <row r="745" spans="1:25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</row>
    <row r="746" spans="1:25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</row>
    <row r="747" spans="1:25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</row>
    <row r="748" spans="1:25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</row>
    <row r="749" spans="1:25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</row>
    <row r="750" spans="1:25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</row>
    <row r="751" spans="1:25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</row>
    <row r="752" spans="1:25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</row>
    <row r="753" spans="1:25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</row>
    <row r="754" spans="1:25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</row>
    <row r="755" spans="1:25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</row>
    <row r="756" spans="1:25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</row>
    <row r="757" spans="1:25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</row>
    <row r="758" spans="1:25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</row>
    <row r="759" spans="1:25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</row>
    <row r="760" spans="1:25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</row>
    <row r="761" spans="1:25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</row>
    <row r="762" spans="1:25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</row>
    <row r="763" spans="1:25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</row>
    <row r="764" spans="1:25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</row>
    <row r="765" spans="1:25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</row>
    <row r="766" spans="1:25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</row>
    <row r="767" spans="1:25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</row>
    <row r="768" spans="1:25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</row>
    <row r="769" spans="1:25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</row>
    <row r="770" spans="1:25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</row>
    <row r="771" spans="1:25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</row>
    <row r="772" spans="1:25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</row>
    <row r="773" spans="1:25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</row>
    <row r="774" spans="1:25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</row>
    <row r="775" spans="1:25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</row>
    <row r="776" spans="1:25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</row>
    <row r="777" spans="1:25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</row>
    <row r="778" spans="1:25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</row>
    <row r="779" spans="1:25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</row>
    <row r="780" spans="1:25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</row>
    <row r="781" spans="1:25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</row>
    <row r="782" spans="1:25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</row>
    <row r="783" spans="1:25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</row>
    <row r="784" spans="1:25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</row>
    <row r="785" spans="1:25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</row>
    <row r="786" spans="1:25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</row>
    <row r="787" spans="1:25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</row>
    <row r="788" spans="1:25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</row>
    <row r="789" spans="1:25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</row>
    <row r="790" spans="1:25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</row>
    <row r="791" spans="1:25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</row>
    <row r="792" spans="1:25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</row>
    <row r="793" spans="1:25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</row>
    <row r="794" spans="1:25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</row>
    <row r="795" spans="1:25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</row>
    <row r="796" spans="1:25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</row>
    <row r="797" spans="1:25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</row>
    <row r="798" spans="1:25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pans="1:25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</row>
    <row r="801" spans="1:25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</row>
    <row r="802" spans="1:25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</row>
    <row r="803" spans="1:25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</row>
    <row r="804" spans="1:25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</row>
    <row r="805" spans="1:25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</row>
    <row r="806" spans="1:25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</row>
    <row r="807" spans="1:25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</row>
    <row r="808" spans="1:25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</row>
    <row r="809" spans="1:25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</row>
    <row r="810" spans="1:25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</row>
    <row r="811" spans="1:25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</row>
    <row r="812" spans="1:25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</row>
    <row r="813" spans="1:25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</row>
    <row r="814" spans="1:25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</row>
    <row r="815" spans="1:25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</row>
    <row r="816" spans="1:25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</row>
    <row r="817" spans="1:25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</row>
    <row r="818" spans="1:25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</row>
    <row r="819" spans="1:25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</row>
    <row r="820" spans="1:25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</row>
    <row r="821" spans="1:25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</row>
    <row r="822" spans="1:25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</row>
    <row r="823" spans="1:25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</row>
    <row r="824" spans="1:25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</row>
    <row r="825" spans="1:25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</row>
    <row r="826" spans="1:25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</row>
    <row r="827" spans="1:25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</row>
    <row r="828" spans="1:25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</row>
    <row r="829" spans="1:25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</row>
    <row r="830" spans="1:25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</row>
    <row r="831" spans="1:25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</row>
    <row r="832" spans="1:25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</row>
    <row r="833" spans="1:25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5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</row>
    <row r="835" spans="1:25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</row>
    <row r="836" spans="1:25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</row>
    <row r="837" spans="1:25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</row>
    <row r="838" spans="1:25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</row>
    <row r="839" spans="1:25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</row>
    <row r="840" spans="1:25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</row>
    <row r="841" spans="1:25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</row>
    <row r="842" spans="1:25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</row>
    <row r="843" spans="1:25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</row>
    <row r="844" spans="1:25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</row>
    <row r="845" spans="1:25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</row>
    <row r="846" spans="1:25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</row>
    <row r="847" spans="1:25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</row>
    <row r="848" spans="1:25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</row>
    <row r="849" spans="1:25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</row>
    <row r="850" spans="1:25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</row>
    <row r="851" spans="1:25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</row>
    <row r="852" spans="1:25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</row>
    <row r="854" spans="1:25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</row>
    <row r="855" spans="1:25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</row>
    <row r="856" spans="1:25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</row>
    <row r="857" spans="1:25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</row>
    <row r="858" spans="1:25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</row>
    <row r="859" spans="1:25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</row>
    <row r="860" spans="1:25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</row>
    <row r="861" spans="1:25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</row>
    <row r="862" spans="1:25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</row>
    <row r="863" spans="1:25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</row>
    <row r="864" spans="1:25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</row>
    <row r="865" spans="1:25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</row>
    <row r="866" spans="1:25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</row>
    <row r="867" spans="1:25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</row>
    <row r="868" spans="1:25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</row>
    <row r="869" spans="1:25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</row>
    <row r="870" spans="1:25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</row>
    <row r="871" spans="1:25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</row>
    <row r="872" spans="1:25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</row>
    <row r="874" spans="1:25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</row>
    <row r="875" spans="1:25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</row>
    <row r="876" spans="1:25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</row>
    <row r="877" spans="1:25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</row>
    <row r="878" spans="1:25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</row>
    <row r="879" spans="1:25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</row>
    <row r="880" spans="1:25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</row>
    <row r="881" spans="1:25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</row>
    <row r="882" spans="1:25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</row>
    <row r="883" spans="1:25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</row>
    <row r="884" spans="1:25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</row>
    <row r="885" spans="1:25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</row>
    <row r="886" spans="1:25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</row>
    <row r="887" spans="1:25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</row>
    <row r="888" spans="1:25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</row>
    <row r="889" spans="1:25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</row>
    <row r="890" spans="1:25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</row>
    <row r="891" spans="1:25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</row>
    <row r="892" spans="1:25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</row>
    <row r="893" spans="1:25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</row>
    <row r="894" spans="1:25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</row>
    <row r="895" spans="1:25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</row>
    <row r="896" spans="1:25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</row>
    <row r="897" spans="1:25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</row>
    <row r="898" spans="1:25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</row>
    <row r="899" spans="1:25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</row>
    <row r="900" spans="1:25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</row>
    <row r="901" spans="1:25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</row>
    <row r="902" spans="1:25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</row>
    <row r="903" spans="1:25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5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</row>
    <row r="905" spans="1:25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</row>
    <row r="906" spans="1:25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</row>
    <row r="907" spans="1:25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</row>
    <row r="908" spans="1:25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</row>
    <row r="909" spans="1:25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</row>
    <row r="910" spans="1:25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</row>
    <row r="911" spans="1:25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</row>
    <row r="912" spans="1:25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</row>
    <row r="913" spans="1:25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</row>
    <row r="914" spans="1:25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</row>
    <row r="915" spans="1:25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</row>
    <row r="916" spans="1:25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</row>
    <row r="917" spans="1:25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</row>
    <row r="918" spans="1:25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</row>
    <row r="919" spans="1:25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</row>
    <row r="920" spans="1:25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</row>
    <row r="921" spans="1:25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</row>
    <row r="922" spans="1:25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</row>
    <row r="923" spans="1:25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</row>
    <row r="924" spans="1:25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</row>
    <row r="925" spans="1:25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</row>
    <row r="926" spans="1:25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</row>
    <row r="927" spans="1:25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</row>
    <row r="928" spans="1:25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</row>
    <row r="929" spans="1:25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</row>
    <row r="930" spans="1:25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</row>
    <row r="931" spans="1:25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</row>
    <row r="932" spans="1:25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</row>
    <row r="933" spans="1:25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</row>
    <row r="934" spans="1:25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</row>
    <row r="935" spans="1:25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</row>
    <row r="936" spans="1:25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</row>
    <row r="937" spans="1:25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</row>
    <row r="938" spans="1:25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</row>
    <row r="939" spans="1:25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</row>
    <row r="940" spans="1:25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</row>
    <row r="941" spans="1:25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</row>
    <row r="942" spans="1:25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</row>
    <row r="943" spans="1:25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</row>
    <row r="944" spans="1:25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</row>
    <row r="945" spans="1:25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</row>
    <row r="946" spans="1:25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</row>
    <row r="947" spans="1:25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</row>
    <row r="948" spans="1:25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</row>
    <row r="949" spans="1:25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</row>
    <row r="950" spans="1:25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</row>
    <row r="951" spans="1:25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</row>
    <row r="952" spans="1:25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</row>
    <row r="953" spans="1:25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</row>
    <row r="954" spans="1:25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</row>
    <row r="955" spans="1:25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</row>
    <row r="956" spans="1:25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</row>
    <row r="957" spans="1:25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</row>
    <row r="958" spans="1:25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</row>
    <row r="959" spans="1:25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</row>
    <row r="960" spans="1:25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</row>
    <row r="961" spans="1:25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</row>
    <row r="962" spans="1:25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</row>
    <row r="963" spans="1:25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</row>
    <row r="964" spans="1:25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</row>
    <row r="965" spans="1:25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</row>
    <row r="966" spans="1:25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</row>
    <row r="967" spans="1:25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</row>
    <row r="968" spans="1:25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</row>
    <row r="969" spans="1:25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</row>
    <row r="970" spans="1:25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</row>
    <row r="971" spans="1:25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</row>
    <row r="972" spans="1:25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</row>
    <row r="973" spans="1:25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</row>
    <row r="974" spans="1:25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</row>
    <row r="975" spans="1:25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</row>
    <row r="976" spans="1:25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</row>
    <row r="977" spans="1:25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</row>
    <row r="978" spans="1:25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</row>
    <row r="979" spans="1:25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</row>
    <row r="980" spans="1:25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</row>
    <row r="981" spans="1:25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</row>
    <row r="982" spans="1:25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</row>
    <row r="983" spans="1:25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</row>
    <row r="984" spans="1:25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</row>
    <row r="985" spans="1:25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</row>
    <row r="986" spans="1:25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</row>
    <row r="987" spans="1:25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</row>
    <row r="988" spans="1:25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</row>
    <row r="989" spans="1:25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</row>
    <row r="990" spans="1:25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</row>
    <row r="991" spans="1:25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</row>
    <row r="992" spans="1:25" ht="14.25" customHeight="1">
      <c r="A992" s="70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1"/>
  <sheetViews>
    <sheetView workbookViewId="0">
      <selection activeCell="W18" sqref="W18"/>
    </sheetView>
  </sheetViews>
  <sheetFormatPr baseColWidth="10" defaultColWidth="14.42578125" defaultRowHeight="15" customHeight="1"/>
  <cols>
    <col min="1" max="1" width="22.42578125" customWidth="1"/>
    <col min="2" max="2" width="10.85546875" customWidth="1"/>
    <col min="3" max="3" width="15.28515625" customWidth="1"/>
    <col min="5" max="5" width="23.28515625" customWidth="1"/>
    <col min="6" max="6" width="34.7109375" customWidth="1"/>
    <col min="7" max="7" width="19.140625" customWidth="1"/>
    <col min="8" max="10" width="14.85546875" customWidth="1"/>
    <col min="11" max="11" width="18.42578125" customWidth="1"/>
    <col min="12" max="13" width="14.85546875" customWidth="1"/>
    <col min="14" max="14" width="35.140625" customWidth="1"/>
    <col min="15" max="15" width="14.85546875" customWidth="1"/>
    <col min="16" max="19" width="8" hidden="1" customWidth="1"/>
    <col min="20" max="24" width="8" customWidth="1"/>
  </cols>
  <sheetData>
    <row r="1" spans="1:24" ht="15" customHeight="1">
      <c r="A1" s="70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ht="49.5" customHeight="1">
      <c r="A2" s="107" t="s">
        <v>80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110" t="s">
        <v>47</v>
      </c>
      <c r="N2" s="108"/>
      <c r="O2" s="109"/>
      <c r="P2" s="63"/>
      <c r="Q2" s="63"/>
      <c r="R2" s="63"/>
      <c r="S2" s="63"/>
      <c r="T2" s="63"/>
      <c r="U2" s="63"/>
      <c r="V2" s="63"/>
      <c r="W2" s="63"/>
      <c r="X2" s="63"/>
    </row>
    <row r="3" spans="1:24" ht="15" customHeight="1">
      <c r="A3" s="71" t="s">
        <v>48</v>
      </c>
      <c r="B3" s="72" t="s">
        <v>3</v>
      </c>
      <c r="C3" s="72" t="s">
        <v>49</v>
      </c>
      <c r="D3" s="72" t="s">
        <v>50</v>
      </c>
      <c r="E3" s="72" t="s">
        <v>51</v>
      </c>
      <c r="F3" s="72" t="s">
        <v>52</v>
      </c>
      <c r="G3" s="72" t="s">
        <v>53</v>
      </c>
      <c r="H3" s="72" t="s">
        <v>54</v>
      </c>
      <c r="I3" s="73" t="s">
        <v>55</v>
      </c>
      <c r="J3" s="74" t="s">
        <v>57</v>
      </c>
      <c r="K3" s="72" t="s">
        <v>58</v>
      </c>
      <c r="L3" s="72" t="s">
        <v>59</v>
      </c>
      <c r="M3" s="75" t="s">
        <v>3</v>
      </c>
      <c r="N3" s="76" t="s">
        <v>60</v>
      </c>
      <c r="O3" s="74" t="s">
        <v>61</v>
      </c>
      <c r="P3" s="77" t="s">
        <v>62</v>
      </c>
      <c r="Q3" s="77" t="s">
        <v>63</v>
      </c>
      <c r="R3" s="77" t="s">
        <v>64</v>
      </c>
      <c r="S3" s="77" t="s">
        <v>50</v>
      </c>
      <c r="T3" s="77"/>
      <c r="U3" s="77"/>
      <c r="V3" s="77"/>
      <c r="W3" s="77"/>
      <c r="X3" s="77"/>
    </row>
    <row r="4" spans="1:24" ht="14.25" customHeight="1">
      <c r="A4" s="78"/>
      <c r="B4" s="63"/>
      <c r="C4" s="63"/>
      <c r="D4" s="63"/>
      <c r="E4" s="63"/>
      <c r="F4" s="63"/>
      <c r="G4" s="63"/>
      <c r="H4" s="63"/>
      <c r="I4" s="63"/>
      <c r="J4" s="63"/>
      <c r="K4" s="82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4.2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8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4.25" customHeight="1">
      <c r="A6" s="78"/>
      <c r="B6" s="63"/>
      <c r="C6" s="63"/>
      <c r="D6" s="63"/>
      <c r="E6" s="63"/>
      <c r="F6" s="63"/>
      <c r="G6" s="63"/>
      <c r="H6" s="63"/>
      <c r="I6" s="63"/>
      <c r="J6" s="63"/>
      <c r="K6" s="8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</row>
    <row r="7" spans="1:24" ht="14.25" customHeight="1">
      <c r="A7" s="78"/>
      <c r="B7" s="63"/>
      <c r="C7" s="63"/>
      <c r="D7" s="63"/>
      <c r="E7" s="63"/>
      <c r="F7" s="63"/>
      <c r="G7" s="63"/>
      <c r="H7" s="63"/>
      <c r="I7" s="63"/>
      <c r="J7" s="63"/>
      <c r="K7" s="8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4.25" customHeight="1">
      <c r="A8" s="78"/>
      <c r="B8" s="63"/>
      <c r="C8" s="63"/>
      <c r="D8" s="63"/>
      <c r="E8" s="63"/>
      <c r="F8" s="63"/>
      <c r="G8" s="63"/>
      <c r="H8" s="63"/>
      <c r="I8" s="63"/>
      <c r="J8" s="63"/>
      <c r="K8" s="82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4.25" customHeight="1">
      <c r="A9" s="78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4.25" customHeight="1">
      <c r="A10" s="78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4" ht="14.25" customHeight="1">
      <c r="A11" s="78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4.25" customHeight="1">
      <c r="A12" s="78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4.25" customHeight="1">
      <c r="A13" s="78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4.25" customHeight="1">
      <c r="A14" s="78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14.25" customHeight="1">
      <c r="A15" s="70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4.25" customHeight="1">
      <c r="A16" s="7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4.25" customHeight="1">
      <c r="A17" s="70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4.25" customHeight="1">
      <c r="A18" s="70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pans="1:24" ht="14.25" customHeight="1">
      <c r="A19" s="70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4.25" customHeight="1">
      <c r="A20" s="70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4.25" customHeight="1">
      <c r="A21" s="70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4.25" customHeight="1">
      <c r="A22" s="70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pans="1:24" ht="14.25" customHeight="1">
      <c r="A23" s="70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4.25" customHeight="1">
      <c r="A24" s="70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4.25" customHeight="1">
      <c r="A25" s="70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4.25" customHeight="1">
      <c r="A26" s="70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1:24" ht="14.25" customHeight="1">
      <c r="A27" s="70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4.25" customHeight="1">
      <c r="A28" s="70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4.25" customHeight="1">
      <c r="A29" s="70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4.25" customHeight="1">
      <c r="A30" s="70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4.25" customHeight="1">
      <c r="A31" s="70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4.25" customHeight="1">
      <c r="A32" s="70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4.25" customHeight="1">
      <c r="A33" s="7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4.25" customHeight="1">
      <c r="A34" s="7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4.25" customHeight="1">
      <c r="A35" s="70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4.25" customHeight="1">
      <c r="A36" s="7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4.25" customHeight="1">
      <c r="A37" s="70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4.25" customHeight="1">
      <c r="A38" s="70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4.25" customHeight="1">
      <c r="A39" s="70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4.25" customHeight="1">
      <c r="A40" s="70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4.25" customHeight="1">
      <c r="A41" s="70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4.25" customHeight="1">
      <c r="A42" s="7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4.25" customHeight="1">
      <c r="A43" s="7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4.25" customHeight="1">
      <c r="A44" s="70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4.25" customHeight="1">
      <c r="A45" s="70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4.25" customHeight="1">
      <c r="A46" s="70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4.25" customHeight="1">
      <c r="A47" s="70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4.25" customHeight="1">
      <c r="A48" s="70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4.25" customHeight="1">
      <c r="A49" s="70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4.25" customHeight="1">
      <c r="A50" s="70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4.25" customHeight="1">
      <c r="A51" s="70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4.25" customHeight="1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4.25" customHeight="1">
      <c r="A53" s="70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4.25" customHeight="1">
      <c r="A54" s="70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4.25" customHeight="1">
      <c r="A55" s="70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4.25" customHeight="1">
      <c r="A56" s="70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4.25" customHeight="1">
      <c r="A57" s="70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4.25" customHeight="1">
      <c r="A58" s="70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4.25" customHeight="1">
      <c r="A59" s="70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4.25" customHeight="1">
      <c r="A60" s="70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4.25" customHeight="1">
      <c r="A61" s="70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4.25" customHeight="1">
      <c r="A62" s="7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4.25" customHeight="1">
      <c r="A63" s="70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4.25" customHeight="1">
      <c r="A64" s="70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4.25" customHeight="1">
      <c r="A65" s="70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4.25" customHeight="1">
      <c r="A66" s="70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4.25" customHeight="1">
      <c r="A67" s="70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4.25" customHeight="1">
      <c r="A68" s="70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4.25" customHeight="1">
      <c r="A69" s="70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4.25" customHeight="1">
      <c r="A70" s="70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4.25" customHeight="1">
      <c r="A71" s="70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4.25" customHeight="1">
      <c r="A72" s="70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4.25" customHeight="1">
      <c r="A73" s="70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4.25" customHeight="1">
      <c r="A74" s="70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4.25" customHeight="1">
      <c r="A75" s="70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4.25" customHeight="1">
      <c r="A76" s="70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4.25" customHeight="1">
      <c r="A77" s="70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4.25" customHeight="1">
      <c r="A78" s="70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4.25" customHeight="1">
      <c r="A79" s="70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4.25" customHeight="1">
      <c r="A80" s="70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4.25" customHeight="1">
      <c r="A81" s="70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4.25" customHeight="1">
      <c r="A82" s="70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4.25" customHeight="1">
      <c r="A83" s="70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4.25" customHeight="1">
      <c r="A84" s="70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4.25" customHeight="1">
      <c r="A85" s="70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4.25" customHeight="1">
      <c r="A86" s="70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4.25" customHeight="1">
      <c r="A87" s="70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4.25" customHeight="1">
      <c r="A88" s="70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4.25" customHeight="1">
      <c r="A89" s="70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4.25" customHeight="1">
      <c r="A90" s="70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4.25" customHeight="1">
      <c r="A91" s="70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4.25" customHeight="1">
      <c r="A92" s="70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4.25" customHeight="1">
      <c r="A93" s="70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4.25" customHeight="1">
      <c r="A94" s="70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4.25" customHeight="1">
      <c r="A95" s="70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4.25" customHeight="1">
      <c r="A96" s="70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4.25" customHeight="1">
      <c r="A97" s="70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4.25" customHeight="1">
      <c r="A98" s="70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4.25" customHeight="1">
      <c r="A99" s="70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4.25" customHeight="1">
      <c r="A100" s="70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4.25" customHeight="1">
      <c r="A101" s="70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4.25" customHeight="1">
      <c r="A102" s="70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4.25" customHeight="1">
      <c r="A103" s="70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4.25" customHeight="1">
      <c r="A104" s="70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4.25" customHeight="1">
      <c r="A105" s="70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4.25" customHeight="1">
      <c r="A106" s="70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4.25" customHeight="1">
      <c r="A107" s="70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4.25" customHeight="1">
      <c r="A108" s="70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4.25" customHeight="1">
      <c r="A109" s="70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4.25" customHeight="1">
      <c r="A110" s="70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4.25" customHeight="1">
      <c r="A111" s="70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4.25" customHeight="1">
      <c r="A112" s="70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4.25" customHeight="1">
      <c r="A113" s="70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4.25" customHeight="1">
      <c r="A114" s="70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4.25" customHeight="1">
      <c r="A115" s="70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4.25" customHeight="1">
      <c r="A116" s="70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4.25" customHeight="1">
      <c r="A117" s="70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4.25" customHeight="1">
      <c r="A118" s="70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4.25" customHeight="1">
      <c r="A119" s="70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4.25" customHeight="1">
      <c r="A120" s="70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4.25" customHeight="1">
      <c r="A121" s="70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4.25" customHeight="1">
      <c r="A122" s="70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4.25" customHeight="1">
      <c r="A123" s="70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4.25" customHeight="1">
      <c r="A124" s="70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4.25" customHeight="1">
      <c r="A125" s="70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4.25" customHeight="1">
      <c r="A126" s="70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4.25" customHeight="1">
      <c r="A127" s="70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4.25" customHeight="1">
      <c r="A128" s="70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4.25" customHeight="1">
      <c r="A129" s="70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4.25" customHeight="1">
      <c r="A130" s="70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4.25" customHeight="1">
      <c r="A131" s="70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4.25" customHeight="1">
      <c r="A132" s="70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4.25" customHeight="1">
      <c r="A133" s="70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4.25" customHeight="1">
      <c r="A134" s="7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4.25" customHeight="1">
      <c r="A135" s="7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4.25" customHeight="1">
      <c r="A136" s="70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4.25" customHeight="1">
      <c r="A137" s="70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4.25" customHeight="1">
      <c r="A138" s="70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4.25" customHeight="1">
      <c r="A139" s="70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4.25" customHeight="1">
      <c r="A140" s="70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4.25" customHeight="1">
      <c r="A141" s="70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4.25" customHeight="1">
      <c r="A142" s="70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4.25" customHeight="1">
      <c r="A143" s="70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4.25" customHeight="1">
      <c r="A144" s="70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4.25" customHeight="1">
      <c r="A145" s="70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4.25" customHeight="1">
      <c r="A146" s="70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4.25" customHeight="1">
      <c r="A147" s="70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4.25" customHeight="1">
      <c r="A148" s="70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4.25" customHeight="1">
      <c r="A149" s="70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4.25" customHeight="1">
      <c r="A150" s="70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4.25" customHeight="1">
      <c r="A151" s="70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4.25" customHeight="1">
      <c r="A152" s="70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4.25" customHeight="1">
      <c r="A153" s="70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4.25" customHeight="1">
      <c r="A154" s="70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4.25" customHeight="1">
      <c r="A155" s="70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4.25" customHeight="1">
      <c r="A156" s="70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4.25" customHeight="1">
      <c r="A157" s="70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4.25" customHeight="1">
      <c r="A158" s="70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4.25" customHeight="1">
      <c r="A159" s="70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4.25" customHeight="1">
      <c r="A160" s="70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4.25" customHeight="1">
      <c r="A161" s="70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4.25" customHeight="1">
      <c r="A162" s="70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4.25" customHeight="1">
      <c r="A163" s="70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4.25" customHeight="1">
      <c r="A164" s="70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4.25" customHeight="1">
      <c r="A165" s="70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4.25" customHeight="1">
      <c r="A166" s="70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4.25" customHeight="1">
      <c r="A167" s="70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4.25" customHeight="1">
      <c r="A168" s="70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4.25" customHeight="1">
      <c r="A169" s="70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4.25" customHeight="1">
      <c r="A170" s="70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4.25" customHeight="1">
      <c r="A171" s="70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4.25" customHeight="1">
      <c r="A172" s="70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4.25" customHeight="1">
      <c r="A173" s="70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4.25" customHeight="1">
      <c r="A174" s="70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4.25" customHeight="1">
      <c r="A175" s="70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4.25" customHeight="1">
      <c r="A176" s="70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4.25" customHeight="1">
      <c r="A177" s="70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4.25" customHeight="1">
      <c r="A178" s="70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4.25" customHeight="1">
      <c r="A179" s="70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4.25" customHeight="1">
      <c r="A180" s="70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4.25" customHeight="1">
      <c r="A181" s="70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4.25" customHeight="1">
      <c r="A182" s="70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4.25" customHeight="1">
      <c r="A183" s="70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4.25" customHeight="1">
      <c r="A184" s="70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4.25" customHeight="1">
      <c r="A185" s="70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4.25" customHeight="1">
      <c r="A186" s="70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4.25" customHeight="1">
      <c r="A187" s="70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4.25" customHeight="1">
      <c r="A188" s="70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4.25" customHeight="1">
      <c r="A189" s="70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4.25" customHeight="1">
      <c r="A190" s="70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4.25" customHeight="1">
      <c r="A191" s="70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4.25" customHeight="1">
      <c r="A192" s="70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4.25" customHeight="1">
      <c r="A193" s="70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4.25" customHeight="1">
      <c r="A194" s="70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4.25" customHeight="1">
      <c r="A195" s="70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4.25" customHeight="1">
      <c r="A196" s="70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4.25" customHeight="1">
      <c r="A197" s="70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4.25" customHeight="1">
      <c r="A198" s="70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4.25" customHeight="1">
      <c r="A199" s="70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4.25" customHeight="1">
      <c r="A200" s="70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4.25" customHeight="1">
      <c r="A201" s="70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4.25" customHeight="1">
      <c r="A202" s="70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4.25" customHeight="1">
      <c r="A203" s="70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4.25" customHeight="1">
      <c r="A204" s="70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4.25" customHeight="1">
      <c r="A205" s="70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4.25" customHeight="1">
      <c r="A206" s="70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4.25" customHeight="1">
      <c r="A207" s="70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4.25" customHeight="1">
      <c r="A208" s="70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4.25" customHeight="1">
      <c r="A209" s="70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4.25" customHeight="1">
      <c r="A210" s="70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4.25" customHeight="1">
      <c r="A211" s="70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4.25" customHeight="1">
      <c r="A212" s="70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4.25" customHeight="1">
      <c r="A213" s="70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4.25" customHeight="1">
      <c r="A214" s="70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4.25" customHeight="1">
      <c r="A215" s="70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4.25" customHeight="1">
      <c r="A216" s="70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4.25" customHeight="1">
      <c r="A217" s="70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4.25" customHeight="1">
      <c r="A218" s="70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4.25" customHeight="1">
      <c r="A219" s="70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4.25" customHeight="1">
      <c r="A220" s="70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4.25" customHeight="1">
      <c r="A221" s="70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4.25" customHeight="1">
      <c r="A222" s="70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4.25" customHeight="1">
      <c r="A223" s="70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4.25" customHeight="1">
      <c r="A224" s="70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4.25" customHeight="1">
      <c r="A225" s="70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4.25" customHeight="1">
      <c r="A226" s="70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4.25" customHeight="1">
      <c r="A227" s="70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4.25" customHeight="1">
      <c r="A228" s="70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4.25" customHeight="1">
      <c r="A229" s="70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4.25" customHeight="1">
      <c r="A230" s="70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4.25" customHeight="1">
      <c r="A231" s="70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4.25" customHeight="1">
      <c r="A232" s="70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4.25" customHeight="1">
      <c r="A233" s="70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4.25" customHeight="1">
      <c r="A234" s="70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4.25" customHeight="1">
      <c r="A235" s="70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4.25" customHeight="1">
      <c r="A236" s="70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4.25" customHeight="1">
      <c r="A237" s="70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4.25" customHeight="1">
      <c r="A238" s="70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4.25" customHeight="1">
      <c r="A239" s="70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4.25" customHeight="1">
      <c r="A240" s="70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4.25" customHeight="1">
      <c r="A241" s="70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4.25" customHeight="1">
      <c r="A242" s="70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4.25" customHeight="1">
      <c r="A243" s="70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4.25" customHeight="1">
      <c r="A244" s="70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4.25" customHeight="1">
      <c r="A245" s="70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4.25" customHeight="1">
      <c r="A246" s="70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4.25" customHeight="1">
      <c r="A247" s="70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4.25" customHeight="1">
      <c r="A248" s="70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4.25" customHeight="1">
      <c r="A249" s="70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4.25" customHeight="1">
      <c r="A250" s="70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4.25" customHeight="1">
      <c r="A251" s="70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4.25" customHeight="1">
      <c r="A252" s="70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4.25" customHeight="1">
      <c r="A253" s="70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4.25" customHeight="1">
      <c r="A254" s="70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4.25" customHeight="1">
      <c r="A255" s="70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4.25" customHeight="1">
      <c r="A256" s="70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4.25" customHeight="1">
      <c r="A257" s="7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4.25" customHeight="1">
      <c r="A258" s="70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4.25" customHeight="1">
      <c r="A259" s="70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4.25" customHeight="1">
      <c r="A260" s="70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4.25" customHeight="1">
      <c r="A261" s="70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4.25" customHeight="1">
      <c r="A262" s="70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4.25" customHeight="1">
      <c r="A263" s="70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4.25" customHeight="1">
      <c r="A264" s="70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4.25" customHeight="1">
      <c r="A265" s="70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4.25" customHeight="1">
      <c r="A266" s="70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4.25" customHeight="1">
      <c r="A267" s="70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4.25" customHeight="1">
      <c r="A268" s="70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4.25" customHeight="1">
      <c r="A269" s="70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4.25" customHeight="1">
      <c r="A270" s="70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4.25" customHeight="1">
      <c r="A271" s="70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4.25" customHeight="1">
      <c r="A272" s="70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4.25" customHeight="1">
      <c r="A273" s="70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4.25" customHeight="1">
      <c r="A274" s="70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4.25" customHeight="1">
      <c r="A275" s="70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4.25" customHeight="1">
      <c r="A276" s="70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4.25" customHeight="1">
      <c r="A277" s="70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4.25" customHeight="1">
      <c r="A278" s="70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4.25" customHeight="1">
      <c r="A279" s="70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4.25" customHeight="1">
      <c r="A280" s="70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4.25" customHeight="1">
      <c r="A281" s="70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4.25" customHeight="1">
      <c r="A282" s="70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4.25" customHeight="1">
      <c r="A283" s="70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4.25" customHeight="1">
      <c r="A284" s="70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4.25" customHeight="1">
      <c r="A285" s="70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4.25" customHeight="1">
      <c r="A286" s="70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4.25" customHeight="1">
      <c r="A287" s="70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4.25" customHeight="1">
      <c r="A288" s="70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4.25" customHeight="1">
      <c r="A289" s="70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4.25" customHeight="1">
      <c r="A290" s="70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4.25" customHeight="1">
      <c r="A291" s="70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4.25" customHeight="1">
      <c r="A292" s="70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4.25" customHeight="1">
      <c r="A293" s="70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4.25" customHeight="1">
      <c r="A294" s="70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4.25" customHeight="1">
      <c r="A295" s="70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4.25" customHeight="1">
      <c r="A296" s="70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4.25" customHeight="1">
      <c r="A297" s="70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4.25" customHeight="1">
      <c r="A298" s="70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4.25" customHeight="1">
      <c r="A299" s="70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4.25" customHeight="1">
      <c r="A300" s="70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4.25" customHeight="1">
      <c r="A301" s="70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4.25" customHeight="1">
      <c r="A302" s="70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4.25" customHeight="1">
      <c r="A303" s="70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4.25" customHeight="1">
      <c r="A304" s="70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4.25" customHeight="1">
      <c r="A305" s="70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4.25" customHeight="1">
      <c r="A306" s="70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4.25" customHeight="1">
      <c r="A307" s="70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4.25" customHeight="1">
      <c r="A308" s="70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4.25" customHeight="1">
      <c r="A309" s="70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4.25" customHeight="1">
      <c r="A310" s="70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4.25" customHeight="1">
      <c r="A311" s="70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4.25" customHeight="1">
      <c r="A312" s="70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4.25" customHeight="1">
      <c r="A313" s="70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4.25" customHeight="1">
      <c r="A314" s="70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4.25" customHeight="1">
      <c r="A315" s="70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4.25" customHeight="1">
      <c r="A316" s="70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4.25" customHeight="1">
      <c r="A317" s="70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4.25" customHeight="1">
      <c r="A318" s="70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4.25" customHeight="1">
      <c r="A319" s="70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4.25" customHeight="1">
      <c r="A320" s="70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4.25" customHeight="1">
      <c r="A321" s="70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4.25" customHeight="1">
      <c r="A322" s="70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4.25" customHeight="1">
      <c r="A323" s="70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4.25" customHeight="1">
      <c r="A324" s="70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4.25" customHeight="1">
      <c r="A325" s="70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4.25" customHeight="1">
      <c r="A326" s="70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4.25" customHeight="1">
      <c r="A327" s="70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4.25" customHeight="1">
      <c r="A328" s="70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4.25" customHeight="1">
      <c r="A329" s="70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4.25" customHeight="1">
      <c r="A330" s="70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4.25" customHeight="1">
      <c r="A331" s="70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4.25" customHeight="1">
      <c r="A332" s="70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4.25" customHeight="1">
      <c r="A333" s="70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4.25" customHeight="1">
      <c r="A334" s="70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4.25" customHeight="1">
      <c r="A335" s="70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4.25" customHeight="1">
      <c r="A336" s="70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4.25" customHeight="1">
      <c r="A337" s="70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4.25" customHeight="1">
      <c r="A338" s="70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4.25" customHeight="1">
      <c r="A339" s="70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4.25" customHeight="1">
      <c r="A340" s="70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4.25" customHeight="1">
      <c r="A341" s="70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4.25" customHeight="1">
      <c r="A342" s="70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4.25" customHeight="1">
      <c r="A343" s="70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4.25" customHeight="1">
      <c r="A344" s="70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4.25" customHeight="1">
      <c r="A345" s="70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4.25" customHeight="1">
      <c r="A346" s="70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4.25" customHeight="1">
      <c r="A347" s="70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4.25" customHeight="1">
      <c r="A348" s="70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4.25" customHeight="1">
      <c r="A349" s="70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4.25" customHeight="1">
      <c r="A350" s="70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4.25" customHeight="1">
      <c r="A351" s="70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4.25" customHeight="1">
      <c r="A352" s="70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4.25" customHeight="1">
      <c r="A353" s="70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4.25" customHeight="1">
      <c r="A354" s="70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4.25" customHeight="1">
      <c r="A355" s="70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4.25" customHeight="1">
      <c r="A356" s="70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4.25" customHeight="1">
      <c r="A357" s="70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4.25" customHeight="1">
      <c r="A358" s="70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4.25" customHeight="1">
      <c r="A359" s="70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4.25" customHeight="1">
      <c r="A360" s="70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4.25" customHeight="1">
      <c r="A361" s="70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4.25" customHeight="1">
      <c r="A362" s="70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4.25" customHeight="1">
      <c r="A363" s="70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4.25" customHeight="1">
      <c r="A364" s="70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4.25" customHeight="1">
      <c r="A365" s="70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4.25" customHeight="1">
      <c r="A366" s="70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4.25" customHeight="1">
      <c r="A367" s="70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4.25" customHeight="1">
      <c r="A368" s="70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4.25" customHeight="1">
      <c r="A369" s="70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4.25" customHeight="1">
      <c r="A370" s="70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4.25" customHeight="1">
      <c r="A371" s="70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4.25" customHeight="1">
      <c r="A372" s="70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4.25" customHeight="1">
      <c r="A373" s="70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4.25" customHeight="1">
      <c r="A374" s="70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4.25" customHeight="1">
      <c r="A375" s="70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4.25" customHeight="1">
      <c r="A376" s="70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4.25" customHeight="1">
      <c r="A377" s="70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4.25" customHeight="1">
      <c r="A378" s="70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4.25" customHeight="1">
      <c r="A379" s="70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4.25" customHeight="1">
      <c r="A380" s="70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4.25" customHeight="1">
      <c r="A381" s="70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4.25" customHeight="1">
      <c r="A382" s="70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4.25" customHeight="1">
      <c r="A383" s="70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4.25" customHeight="1">
      <c r="A384" s="70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4.25" customHeight="1">
      <c r="A385" s="70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4.25" customHeight="1">
      <c r="A386" s="70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4.25" customHeight="1">
      <c r="A387" s="70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4.25" customHeight="1">
      <c r="A388" s="70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4.25" customHeight="1">
      <c r="A389" s="70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4.25" customHeight="1">
      <c r="A390" s="70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4.25" customHeight="1">
      <c r="A391" s="70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4.25" customHeight="1">
      <c r="A392" s="70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4.25" customHeight="1">
      <c r="A393" s="70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4.25" customHeight="1">
      <c r="A394" s="70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4.25" customHeight="1">
      <c r="A395" s="70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4.25" customHeight="1">
      <c r="A396" s="70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4.25" customHeight="1">
      <c r="A397" s="70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4.25" customHeight="1">
      <c r="A398" s="70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4.25" customHeight="1">
      <c r="A399" s="70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4.25" customHeight="1">
      <c r="A400" s="70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4.25" customHeight="1">
      <c r="A401" s="70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4.25" customHeight="1">
      <c r="A402" s="70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4.25" customHeight="1">
      <c r="A403" s="70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4.25" customHeight="1">
      <c r="A404" s="70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4.25" customHeight="1">
      <c r="A405" s="70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4.25" customHeight="1">
      <c r="A406" s="70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4.25" customHeight="1">
      <c r="A407" s="70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4.25" customHeight="1">
      <c r="A408" s="70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4.25" customHeight="1">
      <c r="A409" s="70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4.25" customHeight="1">
      <c r="A410" s="70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4.25" customHeight="1">
      <c r="A411" s="70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4.25" customHeight="1">
      <c r="A412" s="70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4.25" customHeight="1">
      <c r="A413" s="70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4.25" customHeight="1">
      <c r="A414" s="70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4.25" customHeight="1">
      <c r="A415" s="70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4.25" customHeight="1">
      <c r="A416" s="70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4.25" customHeight="1">
      <c r="A417" s="70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4.25" customHeight="1">
      <c r="A418" s="70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4.25" customHeight="1">
      <c r="A419" s="70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4.25" customHeight="1">
      <c r="A420" s="70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4.25" customHeight="1">
      <c r="A421" s="70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4.25" customHeight="1">
      <c r="A422" s="70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4.25" customHeight="1">
      <c r="A423" s="70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4.25" customHeight="1">
      <c r="A424" s="70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4.25" customHeight="1">
      <c r="A425" s="70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4.25" customHeight="1">
      <c r="A426" s="70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4.25" customHeight="1">
      <c r="A427" s="70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4.25" customHeight="1">
      <c r="A428" s="70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4.25" customHeight="1">
      <c r="A429" s="70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4.25" customHeight="1">
      <c r="A430" s="70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4.25" customHeight="1">
      <c r="A431" s="70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4.25" customHeight="1">
      <c r="A432" s="70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4.25" customHeight="1">
      <c r="A433" s="70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4.25" customHeight="1">
      <c r="A434" s="70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4.25" customHeight="1">
      <c r="A435" s="70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4.25" customHeight="1">
      <c r="A436" s="70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4.25" customHeight="1">
      <c r="A437" s="70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4.25" customHeight="1">
      <c r="A438" s="70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4.25" customHeight="1">
      <c r="A439" s="70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4.25" customHeight="1">
      <c r="A440" s="70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4.25" customHeight="1">
      <c r="A441" s="70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4.25" customHeight="1">
      <c r="A442" s="70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4.25" customHeight="1">
      <c r="A443" s="70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4.25" customHeight="1">
      <c r="A444" s="70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4.25" customHeight="1">
      <c r="A445" s="70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4.25" customHeight="1">
      <c r="A446" s="70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4.25" customHeight="1">
      <c r="A447" s="70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4.25" customHeight="1">
      <c r="A448" s="70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4.25" customHeight="1">
      <c r="A449" s="70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4.25" customHeight="1">
      <c r="A450" s="70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4.25" customHeight="1">
      <c r="A451" s="70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4.25" customHeight="1">
      <c r="A452" s="70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4.25" customHeight="1">
      <c r="A453" s="70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4.25" customHeight="1">
      <c r="A454" s="70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4.25" customHeight="1">
      <c r="A455" s="70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4.25" customHeight="1">
      <c r="A456" s="70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4.25" customHeight="1">
      <c r="A457" s="70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4.25" customHeight="1">
      <c r="A458" s="70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4.25" customHeight="1">
      <c r="A459" s="70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4.25" customHeight="1">
      <c r="A460" s="70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4.25" customHeight="1">
      <c r="A461" s="70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4.25" customHeight="1">
      <c r="A462" s="70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4.25" customHeight="1">
      <c r="A463" s="70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4.25" customHeight="1">
      <c r="A464" s="70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4.25" customHeight="1">
      <c r="A465" s="70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4.25" customHeight="1">
      <c r="A466" s="70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4.25" customHeight="1">
      <c r="A467" s="70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4.25" customHeight="1">
      <c r="A468" s="70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4.25" customHeight="1">
      <c r="A469" s="70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4.25" customHeight="1">
      <c r="A470" s="70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4.25" customHeight="1">
      <c r="A471" s="70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4.25" customHeight="1">
      <c r="A472" s="70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4.25" customHeight="1">
      <c r="A473" s="70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4.25" customHeight="1">
      <c r="A474" s="70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4.25" customHeight="1">
      <c r="A475" s="70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4.25" customHeight="1">
      <c r="A476" s="70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4.25" customHeight="1">
      <c r="A477" s="70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4.25" customHeight="1">
      <c r="A478" s="70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4.25" customHeight="1">
      <c r="A479" s="70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4.25" customHeight="1">
      <c r="A480" s="70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4.25" customHeight="1">
      <c r="A481" s="70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4.25" customHeight="1">
      <c r="A482" s="70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4.25" customHeight="1">
      <c r="A483" s="70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4.25" customHeight="1">
      <c r="A484" s="70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4.25" customHeight="1">
      <c r="A485" s="70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4.25" customHeight="1">
      <c r="A486" s="70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4.25" customHeight="1">
      <c r="A487" s="70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4.25" customHeight="1">
      <c r="A488" s="70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4.25" customHeight="1">
      <c r="A489" s="70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4.25" customHeight="1">
      <c r="A490" s="70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4.25" customHeight="1">
      <c r="A491" s="70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4.25" customHeight="1">
      <c r="A492" s="70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4.25" customHeight="1">
      <c r="A493" s="70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4.25" customHeight="1">
      <c r="A494" s="70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4.25" customHeight="1">
      <c r="A495" s="70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4.25" customHeight="1">
      <c r="A496" s="70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4.25" customHeight="1">
      <c r="A497" s="70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4.25" customHeight="1">
      <c r="A498" s="70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4.25" customHeight="1">
      <c r="A499" s="70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4.25" customHeight="1">
      <c r="A500" s="70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4.25" customHeight="1">
      <c r="A501" s="70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4.25" customHeight="1">
      <c r="A502" s="70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4.25" customHeight="1">
      <c r="A503" s="70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4.25" customHeight="1">
      <c r="A504" s="70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4.25" customHeight="1">
      <c r="A505" s="70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4.25" customHeight="1">
      <c r="A506" s="70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4.25" customHeight="1">
      <c r="A507" s="70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4.25" customHeight="1">
      <c r="A508" s="70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4.25" customHeight="1">
      <c r="A509" s="70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4.25" customHeight="1">
      <c r="A510" s="70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4.25" customHeight="1">
      <c r="A511" s="70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4.25" customHeight="1">
      <c r="A512" s="70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4.25" customHeight="1">
      <c r="A513" s="70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4.25" customHeight="1">
      <c r="A514" s="70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4.25" customHeight="1">
      <c r="A515" s="70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4.25" customHeight="1">
      <c r="A516" s="70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4.25" customHeight="1">
      <c r="A517" s="70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4.25" customHeight="1">
      <c r="A518" s="70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4.25" customHeight="1">
      <c r="A519" s="70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4.25" customHeight="1">
      <c r="A520" s="70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4.25" customHeight="1">
      <c r="A521" s="70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4.25" customHeight="1">
      <c r="A522" s="70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4.25" customHeight="1">
      <c r="A523" s="70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4.25" customHeight="1">
      <c r="A524" s="70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4.25" customHeight="1">
      <c r="A525" s="70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4.25" customHeight="1">
      <c r="A526" s="70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4.25" customHeight="1">
      <c r="A527" s="70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4.25" customHeight="1">
      <c r="A528" s="70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4.25" customHeight="1">
      <c r="A529" s="70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4.25" customHeight="1">
      <c r="A530" s="70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4.25" customHeight="1">
      <c r="A531" s="70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4.25" customHeight="1">
      <c r="A532" s="70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4.25" customHeight="1">
      <c r="A533" s="70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4.25" customHeight="1">
      <c r="A534" s="70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4.25" customHeight="1">
      <c r="A535" s="70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4.25" customHeight="1">
      <c r="A536" s="70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4.25" customHeight="1">
      <c r="A537" s="70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4.25" customHeight="1">
      <c r="A538" s="70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4.25" customHeight="1">
      <c r="A539" s="70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4.25" customHeight="1">
      <c r="A540" s="70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4.25" customHeight="1">
      <c r="A541" s="70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4.25" customHeight="1">
      <c r="A542" s="70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4.25" customHeight="1">
      <c r="A543" s="70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4.25" customHeight="1">
      <c r="A544" s="70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4.25" customHeight="1">
      <c r="A545" s="70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4.25" customHeight="1">
      <c r="A546" s="70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4.25" customHeight="1">
      <c r="A547" s="70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4.25" customHeight="1">
      <c r="A548" s="70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4.25" customHeight="1">
      <c r="A549" s="70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4.25" customHeight="1">
      <c r="A550" s="70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4.25" customHeight="1">
      <c r="A551" s="70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4.25" customHeight="1">
      <c r="A552" s="70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4.25" customHeight="1">
      <c r="A553" s="70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4.25" customHeight="1">
      <c r="A554" s="70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4.25" customHeight="1">
      <c r="A555" s="70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4.25" customHeight="1">
      <c r="A556" s="70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4.25" customHeight="1">
      <c r="A557" s="70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4.25" customHeight="1">
      <c r="A558" s="70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4.25" customHeight="1">
      <c r="A559" s="70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4.25" customHeight="1">
      <c r="A560" s="70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4.25" customHeight="1">
      <c r="A561" s="70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4.25" customHeight="1">
      <c r="A562" s="70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4.25" customHeight="1">
      <c r="A563" s="70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4.25" customHeight="1">
      <c r="A564" s="70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4.25" customHeight="1">
      <c r="A565" s="70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4.25" customHeight="1">
      <c r="A566" s="70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4.25" customHeight="1">
      <c r="A567" s="70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4.25" customHeight="1">
      <c r="A568" s="70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4.25" customHeight="1">
      <c r="A569" s="70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4.25" customHeight="1">
      <c r="A570" s="70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4.25" customHeight="1">
      <c r="A571" s="70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4.25" customHeight="1">
      <c r="A572" s="70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4.25" customHeight="1">
      <c r="A573" s="70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4.25" customHeight="1">
      <c r="A574" s="70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4.25" customHeight="1">
      <c r="A575" s="70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4.25" customHeight="1">
      <c r="A576" s="70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4.25" customHeight="1">
      <c r="A577" s="70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4.25" customHeight="1">
      <c r="A578" s="70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4.25" customHeight="1">
      <c r="A579" s="70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4.25" customHeight="1">
      <c r="A580" s="70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4.25" customHeight="1">
      <c r="A581" s="70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4.25" customHeight="1">
      <c r="A582" s="70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4.25" customHeight="1">
      <c r="A583" s="70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4.25" customHeight="1">
      <c r="A584" s="70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4.25" customHeight="1">
      <c r="A585" s="70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4.25" customHeight="1">
      <c r="A586" s="70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4.25" customHeight="1">
      <c r="A587" s="70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4.25" customHeight="1">
      <c r="A588" s="70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4.25" customHeight="1">
      <c r="A589" s="70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4.25" customHeight="1">
      <c r="A590" s="70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4.25" customHeight="1">
      <c r="A591" s="70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4.25" customHeight="1">
      <c r="A592" s="70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4.25" customHeight="1">
      <c r="A593" s="70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4.25" customHeight="1">
      <c r="A594" s="70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4.25" customHeight="1">
      <c r="A595" s="70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4.25" customHeight="1">
      <c r="A596" s="70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4.25" customHeight="1">
      <c r="A597" s="70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4.25" customHeight="1">
      <c r="A598" s="70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4.25" customHeight="1">
      <c r="A599" s="70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4.25" customHeight="1">
      <c r="A600" s="70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4.25" customHeight="1">
      <c r="A601" s="70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4.25" customHeight="1">
      <c r="A602" s="70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4.25" customHeight="1">
      <c r="A603" s="70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4.25" customHeight="1">
      <c r="A604" s="70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4.25" customHeight="1">
      <c r="A605" s="70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4.25" customHeight="1">
      <c r="A606" s="70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4.25" customHeight="1">
      <c r="A607" s="70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4.25" customHeight="1">
      <c r="A608" s="70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4.25" customHeight="1">
      <c r="A609" s="70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4.25" customHeight="1">
      <c r="A610" s="70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4.25" customHeight="1">
      <c r="A611" s="70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4.25" customHeight="1">
      <c r="A612" s="70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4.25" customHeight="1">
      <c r="A613" s="70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4.25" customHeight="1">
      <c r="A614" s="70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4.25" customHeight="1">
      <c r="A615" s="70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4.25" customHeight="1">
      <c r="A616" s="70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4.25" customHeight="1">
      <c r="A617" s="70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4.25" customHeight="1">
      <c r="A618" s="70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4.25" customHeight="1">
      <c r="A619" s="70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4.25" customHeight="1">
      <c r="A620" s="70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4.25" customHeight="1">
      <c r="A621" s="70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4.25" customHeight="1">
      <c r="A622" s="70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4.25" customHeight="1">
      <c r="A623" s="70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4.25" customHeight="1">
      <c r="A624" s="70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4.25" customHeight="1">
      <c r="A625" s="70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4.25" customHeight="1">
      <c r="A626" s="70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4.25" customHeight="1">
      <c r="A627" s="70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4.25" customHeight="1">
      <c r="A628" s="70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4.25" customHeight="1">
      <c r="A629" s="70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4.25" customHeight="1">
      <c r="A630" s="70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4.25" customHeight="1">
      <c r="A631" s="70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4.25" customHeight="1">
      <c r="A632" s="70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4.25" customHeight="1">
      <c r="A633" s="70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4.25" customHeight="1">
      <c r="A634" s="70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4.25" customHeight="1">
      <c r="A635" s="70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4.25" customHeight="1">
      <c r="A636" s="70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4.25" customHeight="1">
      <c r="A637" s="70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4.25" customHeight="1">
      <c r="A638" s="70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4.25" customHeight="1">
      <c r="A639" s="70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4.25" customHeight="1">
      <c r="A640" s="70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4.25" customHeight="1">
      <c r="A641" s="70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4.25" customHeight="1">
      <c r="A642" s="70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4.25" customHeight="1">
      <c r="A643" s="70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4.25" customHeight="1">
      <c r="A644" s="70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4.25" customHeight="1">
      <c r="A645" s="70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4.25" customHeight="1">
      <c r="A646" s="70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4.25" customHeight="1">
      <c r="A647" s="70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4.25" customHeight="1">
      <c r="A648" s="70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4.25" customHeight="1">
      <c r="A649" s="70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4.25" customHeight="1">
      <c r="A650" s="70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4.25" customHeight="1">
      <c r="A651" s="70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4.25" customHeight="1">
      <c r="A652" s="70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4.25" customHeight="1">
      <c r="A653" s="70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4.25" customHeight="1">
      <c r="A654" s="70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4.25" customHeight="1">
      <c r="A655" s="70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4.25" customHeight="1">
      <c r="A656" s="70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4.25" customHeight="1">
      <c r="A657" s="70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4.25" customHeight="1">
      <c r="A658" s="70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4.25" customHeight="1">
      <c r="A659" s="70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4.25" customHeight="1">
      <c r="A660" s="70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4.25" customHeight="1">
      <c r="A661" s="70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4.25" customHeight="1">
      <c r="A662" s="70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4.25" customHeight="1">
      <c r="A663" s="70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4.25" customHeight="1">
      <c r="A664" s="70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4.25" customHeight="1">
      <c r="A665" s="70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4.25" customHeight="1">
      <c r="A666" s="70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4.25" customHeight="1">
      <c r="A667" s="70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4.25" customHeight="1">
      <c r="A668" s="70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4.25" customHeight="1">
      <c r="A669" s="70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4.25" customHeight="1">
      <c r="A670" s="70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4.25" customHeight="1">
      <c r="A671" s="70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4.25" customHeight="1">
      <c r="A672" s="70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4.25" customHeight="1">
      <c r="A673" s="70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4.25" customHeight="1">
      <c r="A674" s="70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4.25" customHeight="1">
      <c r="A675" s="70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4.25" customHeight="1">
      <c r="A676" s="70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4.25" customHeight="1">
      <c r="A677" s="70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4.25" customHeight="1">
      <c r="A678" s="70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4.25" customHeight="1">
      <c r="A679" s="70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4.25" customHeight="1">
      <c r="A680" s="70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4.25" customHeight="1">
      <c r="A681" s="70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4.25" customHeight="1">
      <c r="A682" s="70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4.25" customHeight="1">
      <c r="A683" s="70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4.25" customHeight="1">
      <c r="A684" s="70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4.25" customHeight="1">
      <c r="A685" s="70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4.25" customHeight="1">
      <c r="A686" s="70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4.25" customHeight="1">
      <c r="A687" s="70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4.25" customHeight="1">
      <c r="A688" s="70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4.25" customHeight="1">
      <c r="A689" s="70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4.25" customHeight="1">
      <c r="A690" s="70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4.25" customHeight="1">
      <c r="A691" s="70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4.25" customHeight="1">
      <c r="A692" s="70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4.25" customHeight="1">
      <c r="A693" s="70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4.25" customHeight="1">
      <c r="A694" s="70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4.25" customHeight="1">
      <c r="A695" s="70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4.25" customHeight="1">
      <c r="A696" s="70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4.25" customHeight="1">
      <c r="A697" s="70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4.25" customHeight="1">
      <c r="A698" s="70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4.25" customHeight="1">
      <c r="A699" s="70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4.25" customHeight="1">
      <c r="A700" s="70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4.25" customHeight="1">
      <c r="A701" s="70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4.25" customHeight="1">
      <c r="A702" s="70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4.25" customHeight="1">
      <c r="A703" s="70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4.25" customHeight="1">
      <c r="A704" s="70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4.25" customHeight="1">
      <c r="A705" s="70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4.25" customHeight="1">
      <c r="A706" s="70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4.25" customHeight="1">
      <c r="A707" s="70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4.25" customHeight="1">
      <c r="A708" s="70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4.25" customHeight="1">
      <c r="A709" s="70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4.25" customHeight="1">
      <c r="A710" s="70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4.25" customHeight="1">
      <c r="A711" s="70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4.25" customHeight="1">
      <c r="A712" s="70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4.25" customHeight="1">
      <c r="A713" s="70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4.25" customHeight="1">
      <c r="A714" s="70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4.25" customHeight="1">
      <c r="A715" s="70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4.25" customHeight="1">
      <c r="A716" s="70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4.25" customHeight="1">
      <c r="A717" s="70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4.25" customHeight="1">
      <c r="A718" s="70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4.25" customHeight="1">
      <c r="A719" s="70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4.25" customHeight="1">
      <c r="A720" s="70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4.25" customHeight="1">
      <c r="A721" s="70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4.25" customHeight="1">
      <c r="A722" s="70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4.25" customHeight="1">
      <c r="A723" s="70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4.25" customHeight="1">
      <c r="A724" s="70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4.25" customHeight="1">
      <c r="A725" s="70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4.25" customHeight="1">
      <c r="A726" s="70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4.25" customHeight="1">
      <c r="A727" s="70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4.25" customHeight="1">
      <c r="A728" s="70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4.25" customHeight="1">
      <c r="A729" s="70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4.25" customHeight="1">
      <c r="A730" s="70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4.25" customHeight="1">
      <c r="A731" s="70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4.25" customHeight="1">
      <c r="A732" s="70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4.25" customHeight="1">
      <c r="A733" s="70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4.25" customHeight="1">
      <c r="A734" s="70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4.25" customHeight="1">
      <c r="A735" s="70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4.25" customHeight="1">
      <c r="A736" s="70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4.25" customHeight="1">
      <c r="A737" s="70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4.25" customHeight="1">
      <c r="A738" s="70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4.25" customHeight="1">
      <c r="A739" s="70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4.25" customHeight="1">
      <c r="A740" s="70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4.25" customHeight="1">
      <c r="A741" s="70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4.25" customHeight="1">
      <c r="A742" s="70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4.25" customHeight="1">
      <c r="A743" s="70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4.25" customHeight="1">
      <c r="A744" s="70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4.25" customHeight="1">
      <c r="A745" s="70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4.25" customHeight="1">
      <c r="A746" s="70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4.25" customHeight="1">
      <c r="A747" s="70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4.25" customHeight="1">
      <c r="A748" s="70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4.25" customHeight="1">
      <c r="A749" s="70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4.25" customHeight="1">
      <c r="A750" s="70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4.25" customHeight="1">
      <c r="A751" s="70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4.25" customHeight="1">
      <c r="A752" s="70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4.25" customHeight="1">
      <c r="A753" s="70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4.25" customHeight="1">
      <c r="A754" s="70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4.25" customHeight="1">
      <c r="A755" s="70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4.25" customHeight="1">
      <c r="A756" s="70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4.25" customHeight="1">
      <c r="A757" s="70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4.25" customHeight="1">
      <c r="A758" s="70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4.25" customHeight="1">
      <c r="A759" s="70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4.25" customHeight="1">
      <c r="A760" s="70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4.25" customHeight="1">
      <c r="A761" s="70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4.25" customHeight="1">
      <c r="A762" s="70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4.25" customHeight="1">
      <c r="A763" s="70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4.25" customHeight="1">
      <c r="A764" s="70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4.25" customHeight="1">
      <c r="A765" s="70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4.25" customHeight="1">
      <c r="A766" s="70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4.25" customHeight="1">
      <c r="A767" s="70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4.25" customHeight="1">
      <c r="A768" s="70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4.25" customHeight="1">
      <c r="A769" s="70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4.25" customHeight="1">
      <c r="A770" s="70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4.25" customHeight="1">
      <c r="A771" s="70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4.25" customHeight="1">
      <c r="A772" s="70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4.25" customHeight="1">
      <c r="A773" s="70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4.25" customHeight="1">
      <c r="A774" s="70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4.25" customHeight="1">
      <c r="A775" s="70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4.25" customHeight="1">
      <c r="A776" s="70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4.25" customHeight="1">
      <c r="A777" s="70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4.25" customHeight="1">
      <c r="A778" s="70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4.25" customHeight="1">
      <c r="A779" s="70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4.25" customHeight="1">
      <c r="A780" s="70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4.25" customHeight="1">
      <c r="A781" s="70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4.25" customHeight="1">
      <c r="A782" s="70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4.25" customHeight="1">
      <c r="A783" s="70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4.25" customHeight="1">
      <c r="A784" s="70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4.25" customHeight="1">
      <c r="A785" s="70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4.25" customHeight="1">
      <c r="A786" s="70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4.25" customHeight="1">
      <c r="A787" s="70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4.25" customHeight="1">
      <c r="A788" s="70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4.25" customHeight="1">
      <c r="A789" s="70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4.25" customHeight="1">
      <c r="A790" s="70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4.25" customHeight="1">
      <c r="A791" s="70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4.25" customHeight="1">
      <c r="A792" s="70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4.25" customHeight="1">
      <c r="A793" s="70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4.25" customHeight="1">
      <c r="A794" s="70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4.25" customHeight="1">
      <c r="A795" s="70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4.25" customHeight="1">
      <c r="A796" s="70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4.25" customHeight="1">
      <c r="A797" s="70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4.25" customHeight="1">
      <c r="A798" s="70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4.25" customHeight="1">
      <c r="A799" s="70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4.25" customHeight="1">
      <c r="A800" s="70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4.25" customHeight="1">
      <c r="A801" s="70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4.25" customHeight="1">
      <c r="A802" s="70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4.25" customHeight="1">
      <c r="A803" s="70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4.25" customHeight="1">
      <c r="A804" s="70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4.25" customHeight="1">
      <c r="A805" s="70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4.25" customHeight="1">
      <c r="A806" s="70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4.25" customHeight="1">
      <c r="A807" s="70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4.25" customHeight="1">
      <c r="A808" s="70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4.25" customHeight="1">
      <c r="A809" s="70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4.25" customHeight="1">
      <c r="A810" s="70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4.25" customHeight="1">
      <c r="A811" s="70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4.25" customHeight="1">
      <c r="A812" s="70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4.25" customHeight="1">
      <c r="A813" s="70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4.25" customHeight="1">
      <c r="A814" s="70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4.25" customHeight="1">
      <c r="A815" s="70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4.25" customHeight="1">
      <c r="A816" s="70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4.25" customHeight="1">
      <c r="A817" s="70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4.25" customHeight="1">
      <c r="A818" s="70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4.25" customHeight="1">
      <c r="A819" s="70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4.25" customHeight="1">
      <c r="A820" s="70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4.25" customHeight="1">
      <c r="A821" s="70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4.25" customHeight="1">
      <c r="A822" s="70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4.25" customHeight="1">
      <c r="A823" s="70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4.25" customHeight="1">
      <c r="A824" s="70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4.25" customHeight="1">
      <c r="A825" s="70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4.25" customHeight="1">
      <c r="A826" s="70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4.25" customHeight="1">
      <c r="A827" s="70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4.25" customHeight="1">
      <c r="A828" s="70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4.25" customHeight="1">
      <c r="A829" s="70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4.25" customHeight="1">
      <c r="A830" s="70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4.25" customHeight="1">
      <c r="A831" s="70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4.25" customHeight="1">
      <c r="A832" s="70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4.25" customHeight="1">
      <c r="A833" s="70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4.25" customHeight="1">
      <c r="A834" s="70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4.25" customHeight="1">
      <c r="A835" s="70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4.25" customHeight="1">
      <c r="A836" s="70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4.25" customHeight="1">
      <c r="A837" s="70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4.25" customHeight="1">
      <c r="A838" s="70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4.25" customHeight="1">
      <c r="A839" s="70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4.25" customHeight="1">
      <c r="A840" s="70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4.25" customHeight="1">
      <c r="A841" s="70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4.25" customHeight="1">
      <c r="A842" s="70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4.25" customHeight="1">
      <c r="A843" s="70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4.25" customHeight="1">
      <c r="A844" s="70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4.25" customHeight="1">
      <c r="A845" s="70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4.25" customHeight="1">
      <c r="A846" s="70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4.25" customHeight="1">
      <c r="A847" s="70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4.25" customHeight="1">
      <c r="A848" s="70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4.25" customHeight="1">
      <c r="A849" s="70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4.25" customHeight="1">
      <c r="A850" s="70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4.25" customHeight="1">
      <c r="A851" s="70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4.25" customHeight="1">
      <c r="A852" s="70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4.25" customHeight="1">
      <c r="A853" s="70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4.25" customHeight="1">
      <c r="A854" s="70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4.25" customHeight="1">
      <c r="A855" s="70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4.25" customHeight="1">
      <c r="A856" s="70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4.25" customHeight="1">
      <c r="A857" s="70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4.25" customHeight="1">
      <c r="A858" s="70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4.25" customHeight="1">
      <c r="A859" s="70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4.25" customHeight="1">
      <c r="A860" s="70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4.25" customHeight="1">
      <c r="A861" s="70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4.25" customHeight="1">
      <c r="A862" s="70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4.25" customHeight="1">
      <c r="A863" s="70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4.25" customHeight="1">
      <c r="A864" s="70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4.25" customHeight="1">
      <c r="A865" s="70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4.25" customHeight="1">
      <c r="A866" s="70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4.25" customHeight="1">
      <c r="A867" s="70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4.25" customHeight="1">
      <c r="A868" s="70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4.25" customHeight="1">
      <c r="A869" s="70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4.25" customHeight="1">
      <c r="A870" s="70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4.25" customHeight="1">
      <c r="A871" s="70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4.25" customHeight="1">
      <c r="A872" s="70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4.25" customHeight="1">
      <c r="A873" s="70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4.25" customHeight="1">
      <c r="A874" s="70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4.25" customHeight="1">
      <c r="A875" s="70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4.25" customHeight="1">
      <c r="A876" s="70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4.25" customHeight="1">
      <c r="A877" s="70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4.25" customHeight="1">
      <c r="A878" s="70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4.25" customHeight="1">
      <c r="A879" s="70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4.25" customHeight="1">
      <c r="A880" s="70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4.25" customHeight="1">
      <c r="A881" s="70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4.25" customHeight="1">
      <c r="A882" s="70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4.25" customHeight="1">
      <c r="A883" s="70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4.25" customHeight="1">
      <c r="A884" s="70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4.25" customHeight="1">
      <c r="A885" s="70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4.25" customHeight="1">
      <c r="A886" s="70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4.25" customHeight="1">
      <c r="A887" s="70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4.25" customHeight="1">
      <c r="A888" s="70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4.25" customHeight="1">
      <c r="A889" s="70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4.25" customHeight="1">
      <c r="A890" s="70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4.25" customHeight="1">
      <c r="A891" s="70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4.25" customHeight="1">
      <c r="A892" s="70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4.25" customHeight="1">
      <c r="A893" s="70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4.25" customHeight="1">
      <c r="A894" s="70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4.25" customHeight="1">
      <c r="A895" s="70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4.25" customHeight="1">
      <c r="A896" s="70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4.25" customHeight="1">
      <c r="A897" s="70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4.25" customHeight="1">
      <c r="A898" s="70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4.25" customHeight="1">
      <c r="A899" s="70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4.25" customHeight="1">
      <c r="A900" s="70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4.25" customHeight="1">
      <c r="A901" s="70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4.25" customHeight="1">
      <c r="A902" s="70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4.25" customHeight="1">
      <c r="A903" s="70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4.25" customHeight="1">
      <c r="A904" s="70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4.25" customHeight="1">
      <c r="A905" s="70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4.25" customHeight="1">
      <c r="A906" s="70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4.25" customHeight="1">
      <c r="A907" s="70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4.25" customHeight="1">
      <c r="A908" s="70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4.25" customHeight="1">
      <c r="A909" s="70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4.25" customHeight="1">
      <c r="A910" s="70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4.25" customHeight="1">
      <c r="A911" s="70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4.25" customHeight="1">
      <c r="A912" s="70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4.25" customHeight="1">
      <c r="A913" s="70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4.25" customHeight="1">
      <c r="A914" s="70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4.25" customHeight="1">
      <c r="A915" s="70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4.25" customHeight="1">
      <c r="A916" s="70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4.25" customHeight="1">
      <c r="A917" s="70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4.25" customHeight="1">
      <c r="A918" s="70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4.25" customHeight="1">
      <c r="A919" s="70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4.25" customHeight="1">
      <c r="A920" s="70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4.25" customHeight="1">
      <c r="A921" s="70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4.25" customHeight="1">
      <c r="A922" s="70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4.25" customHeight="1">
      <c r="A923" s="70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4.25" customHeight="1">
      <c r="A924" s="70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4.25" customHeight="1">
      <c r="A925" s="70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4.25" customHeight="1">
      <c r="A926" s="70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4.25" customHeight="1">
      <c r="A927" s="70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4.25" customHeight="1">
      <c r="A928" s="70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4.25" customHeight="1">
      <c r="A929" s="70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4.25" customHeight="1">
      <c r="A930" s="70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4.25" customHeight="1">
      <c r="A931" s="70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4.25" customHeight="1">
      <c r="A932" s="70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4.25" customHeight="1">
      <c r="A933" s="70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4.25" customHeight="1">
      <c r="A934" s="70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4.25" customHeight="1">
      <c r="A935" s="70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4.25" customHeight="1">
      <c r="A936" s="70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4.25" customHeight="1">
      <c r="A937" s="70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4.25" customHeight="1">
      <c r="A938" s="70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4.25" customHeight="1">
      <c r="A939" s="70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4.25" customHeight="1">
      <c r="A940" s="70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4.25" customHeight="1">
      <c r="A941" s="70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4.25" customHeight="1">
      <c r="A942" s="70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4.25" customHeight="1">
      <c r="A943" s="70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4.25" customHeight="1">
      <c r="A944" s="70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4.25" customHeight="1">
      <c r="A945" s="70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4.25" customHeight="1">
      <c r="A946" s="70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4.25" customHeight="1">
      <c r="A947" s="70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4.25" customHeight="1">
      <c r="A948" s="70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4.25" customHeight="1">
      <c r="A949" s="70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4.25" customHeight="1">
      <c r="A950" s="70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4.25" customHeight="1">
      <c r="A951" s="70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4.25" customHeight="1">
      <c r="A952" s="70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4.25" customHeight="1">
      <c r="A953" s="70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4.25" customHeight="1">
      <c r="A954" s="70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4.25" customHeight="1">
      <c r="A955" s="70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4.25" customHeight="1">
      <c r="A956" s="70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4.25" customHeight="1">
      <c r="A957" s="70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4.25" customHeight="1">
      <c r="A958" s="70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4.25" customHeight="1">
      <c r="A959" s="70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4.25" customHeight="1">
      <c r="A960" s="70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4.25" customHeight="1">
      <c r="A961" s="70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4.25" customHeight="1">
      <c r="A962" s="70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4.25" customHeight="1">
      <c r="A963" s="70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4.25" customHeight="1">
      <c r="A964" s="70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4.25" customHeight="1">
      <c r="A965" s="70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4.25" customHeight="1">
      <c r="A966" s="70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4.25" customHeight="1">
      <c r="A967" s="70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4.25" customHeight="1">
      <c r="A968" s="70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4.25" customHeight="1">
      <c r="A969" s="70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4.25" customHeight="1">
      <c r="A970" s="70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4.25" customHeight="1">
      <c r="A971" s="70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4.25" customHeight="1">
      <c r="A972" s="70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4.25" customHeight="1">
      <c r="A973" s="70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4.25" customHeight="1">
      <c r="A974" s="70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4.25" customHeight="1">
      <c r="A975" s="70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4.25" customHeight="1">
      <c r="A976" s="70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4.25" customHeight="1">
      <c r="A977" s="70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4.25" customHeight="1">
      <c r="A978" s="70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4.25" customHeight="1">
      <c r="A979" s="70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4.25" customHeight="1">
      <c r="A980" s="70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4.25" customHeight="1">
      <c r="A981" s="70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4.25" customHeight="1">
      <c r="A982" s="70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4.25" customHeight="1">
      <c r="A983" s="70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4.25" customHeight="1">
      <c r="A984" s="70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4.25" customHeight="1">
      <c r="A985" s="70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4.25" customHeight="1">
      <c r="A986" s="70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4.25" customHeight="1">
      <c r="A987" s="70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4.25" customHeight="1">
      <c r="A988" s="70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4.25" customHeight="1">
      <c r="A989" s="70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4.25" customHeight="1">
      <c r="A990" s="70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4.25" customHeight="1">
      <c r="A991" s="70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</sheetData>
  <mergeCells count="2">
    <mergeCell ref="A2:L2"/>
    <mergeCell ref="M2:O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CRITERIOS</vt:lpstr>
      <vt:lpstr>PRESUPUESTO DE GASTOS ESTIMADOS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Agustina Bobbio</cp:lastModifiedBy>
  <dcterms:created xsi:type="dcterms:W3CDTF">2018-08-01T15:25:27Z</dcterms:created>
  <dcterms:modified xsi:type="dcterms:W3CDTF">2023-05-29T21:37:57Z</dcterms:modified>
</cp:coreProperties>
</file>